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бюдж" sheetId="1" r:id="rId1"/>
  </sheets>
  <definedNames>
    <definedName name="_xlnm.Print_Titles" localSheetId="0">'бюдж'!$13:$14</definedName>
  </definedNames>
  <calcPr fullCalcOnLoad="1"/>
</workbook>
</file>

<file path=xl/sharedStrings.xml><?xml version="1.0" encoding="utf-8"?>
<sst xmlns="http://schemas.openxmlformats.org/spreadsheetml/2006/main" count="277" uniqueCount="182">
  <si>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</si>
  <si>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</si>
  <si>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</si>
  <si>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</si>
  <si>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</si>
  <si>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</si>
  <si>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</si>
  <si>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</si>
  <si>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</si>
  <si>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</si>
  <si>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</si>
  <si>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</si>
  <si>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</si>
  <si>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</si>
  <si>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</si>
  <si>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</si>
  <si>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</si>
  <si>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</si>
  <si>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</si>
  <si>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</si>
  <si>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</si>
  <si>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</si>
  <si>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</si>
  <si>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</si>
  <si>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</si>
  <si>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</si>
  <si>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</si>
  <si>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</si>
  <si>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</si>
  <si>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</si>
  <si>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</si>
  <si>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</si>
  <si>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</si>
  <si>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</si>
  <si>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</si>
  <si>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</si>
  <si>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</si>
  <si>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</si>
  <si>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</si>
  <si>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</si>
  <si>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</si>
  <si>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</si>
  <si>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</si>
  <si>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</si>
  <si>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</si>
  <si>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</si>
  <si>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</si>
  <si>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</si>
  <si>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</si>
  <si>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</si>
  <si>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</si>
  <si>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</si>
  <si>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</si>
  <si>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</si>
  <si>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</si>
  <si>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</si>
  <si>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</si>
  <si>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</si>
  <si>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</si>
  <si>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</si>
  <si>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</si>
  <si>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</si>
  <si>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</si>
  <si>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</si>
  <si>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</si>
  <si>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</si>
  <si>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</si>
  <si>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</si>
  <si>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</si>
  <si>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</si>
  <si>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</si>
  <si>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</si>
  <si>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</si>
  <si>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</si>
  <si>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</si>
  <si>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</si>
  <si>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</si>
  <si>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</si>
  <si>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</si>
  <si>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</si>
  <si>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</si>
  <si>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</si>
  <si>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</si>
  <si>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</si>
  <si>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</si>
  <si>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</si>
  <si>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</si>
  <si>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</si>
  <si>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</si>
  <si>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</si>
  <si>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</si>
  <si>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</si>
  <si>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</si>
  <si>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</si>
  <si>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</si>
  <si>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</si>
  <si>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</si>
  <si>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</si>
  <si>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</si>
  <si>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</si>
  <si>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</si>
  <si>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</si>
  <si>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</si>
  <si>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</si>
  <si>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</si>
  <si>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</si>
  <si>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</si>
  <si>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</si>
  <si>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</si>
  <si>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</si>
  <si>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</si>
  <si>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</si>
  <si>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</si>
  <si>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</si>
  <si>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</si>
  <si>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</si>
  <si>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</si>
  <si>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</si>
  <si>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</si>
  <si>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</si>
  <si>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</si>
  <si>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</si>
  <si>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</si>
  <si>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</si>
  <si>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</si>
  <si>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</si>
  <si>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</si>
  <si>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</si>
  <si>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</si>
  <si>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</si>
  <si>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</si>
  <si>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</si>
  <si>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</si>
  <si>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</si>
  <si>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</si>
  <si>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</si>
  <si>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</si>
  <si>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</si>
  <si>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</si>
  <si>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Ленинградская область, г.Кировск, ул.Молодежная, д.4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</si>
  <si>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</si>
  <si>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</si>
  <si>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Строительство поликлиники на 150 посещений в смену в п.Мга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</si>
  <si>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</si>
  <si>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</si>
  <si>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</si>
  <si>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</si>
  <si>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</si>
  <si>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</si>
  <si>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</si>
  <si>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</si>
  <si>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</si>
  <si>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</si>
  <si>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</si>
  <si>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</si>
  <si>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</si>
  <si>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</si>
  <si>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Замена труб ХВС и труб канализации в дошкольном отделении</t>
  </si>
  <si>
    <t>2.1.2.-2</t>
  </si>
  <si>
    <t>2.1.2.-3</t>
  </si>
  <si>
    <t>Проектно-сметная документация на ремонт системы отопления, ГВС</t>
  </si>
  <si>
    <t>Ремонт системы энергоснабжения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</si>
  <si>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</si>
  <si>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</si>
  <si>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Ремонт системы отопления (восстановление теплых полов в 6-ти группах на 1-ом этаже)</t>
  </si>
  <si>
    <t>МБДОУ "Детский сад № 1 "Березка"</t>
  </si>
  <si>
    <t>102 01 20</t>
  </si>
  <si>
    <t>795 76 00</t>
  </si>
  <si>
    <t>2.1.2.-4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</si>
  <si>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</si>
  <si>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</si>
  <si>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</si>
  <si>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</si>
  <si>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</si>
  <si>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</si>
  <si>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</si>
  <si>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 xml:space="preserve">003 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</si>
  <si>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</si>
  <si>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</si>
  <si>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</si>
  <si>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</si>
  <si>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План на 2012год 
(тыс. 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</si>
</sst>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horizontal="right" wrapText="1"/>
    </xf>
    <xf numFmtId="49" fontId="9" fillId="0" borderId="5" xfId="0" applyNumberFormat="1" applyFont="1" applyFill="1" applyBorder="1" applyAlignment="1">
      <alignment horizontal="left" wrapText="1"/>
    </xf>
    <xf numFmtId="165" fontId="16" fillId="0" borderId="7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49" fontId="22" fillId="3" borderId="10" xfId="0" applyNumberFormat="1" applyFont="1" applyFill="1" applyBorder="1" applyAlignment="1">
      <alignment horizontal="left" vertical="top" wrapText="1"/>
    </xf>
    <xf numFmtId="165" fontId="21" fillId="3" borderId="10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right" wrapText="1"/>
    </xf>
    <xf numFmtId="49" fontId="14" fillId="0" borderId="11" xfId="0" applyNumberFormat="1" applyFont="1" applyFill="1" applyBorder="1" applyAlignment="1">
      <alignment horizontal="left" vertical="top" wrapText="1"/>
    </xf>
    <xf numFmtId="165" fontId="14" fillId="0" borderId="7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165" fontId="3" fillId="0" borderId="12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3" fillId="0" borderId="13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left" wrapText="1"/>
    </xf>
    <xf numFmtId="165" fontId="1" fillId="0" borderId="11" xfId="0" applyNumberFormat="1" applyFont="1" applyFill="1" applyBorder="1" applyAlignment="1">
      <alignment horizontal="right" wrapText="1"/>
    </xf>
    <xf numFmtId="49" fontId="14" fillId="0" borderId="7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20" fillId="3" borderId="10" xfId="0" applyNumberFormat="1" applyFont="1" applyFill="1" applyBorder="1" applyAlignment="1">
      <alignment horizontal="left" vertical="top"/>
    </xf>
    <xf numFmtId="165" fontId="13" fillId="4" borderId="14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165" fontId="17" fillId="0" borderId="4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165" fontId="12" fillId="0" borderId="4" xfId="0" applyNumberFormat="1" applyFont="1" applyFill="1" applyBorder="1" applyAlignment="1">
      <alignment horizontal="right" wrapText="1"/>
    </xf>
    <xf numFmtId="49" fontId="12" fillId="0" borderId="8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17" fillId="0" borderId="11" xfId="0" applyNumberFormat="1" applyFont="1" applyFill="1" applyBorder="1" applyAlignment="1">
      <alignment horizontal="right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right" wrapText="1"/>
    </xf>
    <xf numFmtId="49" fontId="12" fillId="0" borderId="7" xfId="0" applyNumberFormat="1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right" wrapText="1"/>
    </xf>
    <xf numFmtId="165" fontId="3" fillId="0" borderId="15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center" wrapText="1"/>
    </xf>
    <xf numFmtId="165" fontId="25" fillId="0" borderId="8" xfId="0" applyNumberFormat="1" applyFont="1" applyFill="1" applyBorder="1" applyAlignment="1">
      <alignment horizontal="right" wrapText="1"/>
    </xf>
    <xf numFmtId="49" fontId="19" fillId="0" borderId="1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right" wrapText="1"/>
    </xf>
    <xf numFmtId="49" fontId="13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wrapText="1"/>
    </xf>
    <xf numFmtId="167" fontId="1" fillId="0" borderId="7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wrapText="1"/>
    </xf>
    <xf numFmtId="165" fontId="9" fillId="0" borderId="12" xfId="0" applyNumberFormat="1" applyFont="1" applyFill="1" applyBorder="1" applyAlignment="1">
      <alignment horizontal="right" wrapText="1"/>
    </xf>
    <xf numFmtId="49" fontId="9" fillId="0" borderId="8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right" wrapText="1"/>
    </xf>
    <xf numFmtId="49" fontId="25" fillId="0" borderId="12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right" wrapText="1"/>
    </xf>
    <xf numFmtId="49" fontId="27" fillId="0" borderId="6" xfId="0" applyNumberFormat="1" applyFont="1" applyFill="1" applyBorder="1" applyAlignment="1">
      <alignment horizontal="center" wrapText="1"/>
    </xf>
    <xf numFmtId="165" fontId="26" fillId="0" borderId="6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left" wrapText="1"/>
    </xf>
    <xf numFmtId="165" fontId="14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 wrapText="1"/>
    </xf>
    <xf numFmtId="165" fontId="1" fillId="0" borderId="12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 wrapText="1"/>
    </xf>
    <xf numFmtId="49" fontId="12" fillId="2" borderId="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 vertical="top"/>
    </xf>
    <xf numFmtId="165" fontId="21" fillId="0" borderId="10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49" fontId="25" fillId="0" borderId="9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65" fontId="24" fillId="0" borderId="8" xfId="0" applyNumberFormat="1" applyFont="1" applyFill="1" applyBorder="1" applyAlignment="1">
      <alignment horizontal="right" wrapText="1"/>
    </xf>
    <xf numFmtId="165" fontId="17" fillId="0" borderId="8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5" fontId="21" fillId="0" borderId="20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vertical="top" wrapText="1"/>
    </xf>
    <xf numFmtId="165" fontId="12" fillId="0" borderId="20" xfId="0" applyNumberFormat="1" applyFont="1" applyFill="1" applyBorder="1" applyAlignment="1">
      <alignment horizontal="right" wrapText="1"/>
    </xf>
    <xf numFmtId="49" fontId="9" fillId="0" borderId="6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3" fillId="0" borderId="20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49" fontId="21" fillId="3" borderId="10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27" fillId="0" borderId="6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view="pageBreakPreview" zoomScale="80" zoomScaleNormal="85" zoomScaleSheetLayoutView="80" workbookViewId="0" topLeftCell="A83">
      <selection activeCell="H88" sqref="H88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3.625" style="9" customWidth="1"/>
    <col min="9" max="9" width="12.125" style="9" hidden="1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245" t="s">
        <v>50</v>
      </c>
      <c r="F1" s="245"/>
      <c r="G1" s="245"/>
      <c r="H1" s="245"/>
      <c r="I1" s="245"/>
      <c r="J1" s="245"/>
      <c r="K1" s="245"/>
    </row>
    <row r="2" spans="1:11" ht="18">
      <c r="A2" s="21"/>
      <c r="B2" s="27"/>
      <c r="C2" s="245" t="s">
        <v>62</v>
      </c>
      <c r="D2" s="245"/>
      <c r="E2" s="245"/>
      <c r="F2" s="245"/>
      <c r="G2" s="245"/>
      <c r="H2" s="245"/>
      <c r="I2" s="245"/>
      <c r="J2" s="245"/>
      <c r="K2" s="245"/>
    </row>
    <row r="3" spans="1:11" ht="18">
      <c r="A3" s="21"/>
      <c r="B3" s="245" t="s">
        <v>90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8">
      <c r="A4" s="21"/>
      <c r="B4" s="29"/>
      <c r="C4" s="245" t="s">
        <v>89</v>
      </c>
      <c r="D4" s="245"/>
      <c r="E4" s="245"/>
      <c r="F4" s="245"/>
      <c r="G4" s="245"/>
      <c r="H4" s="245"/>
      <c r="I4" s="245"/>
      <c r="J4" s="245"/>
      <c r="K4" s="245"/>
    </row>
    <row r="5" spans="1:11" ht="18">
      <c r="A5" s="21"/>
      <c r="B5" s="27"/>
      <c r="C5" s="245" t="s">
        <v>180</v>
      </c>
      <c r="D5" s="245"/>
      <c r="E5" s="245"/>
      <c r="F5" s="245"/>
      <c r="G5" s="245"/>
      <c r="H5" s="245"/>
      <c r="I5" s="245"/>
      <c r="J5" s="245"/>
      <c r="K5" s="245"/>
    </row>
    <row r="6" spans="1:11" ht="18">
      <c r="A6" s="21"/>
      <c r="B6" s="27"/>
      <c r="C6" s="245" t="s">
        <v>171</v>
      </c>
      <c r="D6" s="245"/>
      <c r="E6" s="245"/>
      <c r="F6" s="245"/>
      <c r="G6" s="245"/>
      <c r="H6" s="245"/>
      <c r="I6" s="245"/>
      <c r="J6" s="245"/>
      <c r="K6" s="245"/>
    </row>
    <row r="7" spans="1:11" ht="18">
      <c r="A7" s="21"/>
      <c r="B7" s="27"/>
      <c r="C7" s="29"/>
      <c r="D7" s="29"/>
      <c r="E7" s="29"/>
      <c r="F7" s="29"/>
      <c r="G7" s="29"/>
      <c r="H7" s="29"/>
      <c r="I7" s="29"/>
      <c r="J7" s="29"/>
      <c r="K7" s="29"/>
    </row>
    <row r="8" spans="1:11" ht="18">
      <c r="A8" s="21"/>
      <c r="B8" s="27"/>
      <c r="C8" s="245"/>
      <c r="D8" s="245"/>
      <c r="E8" s="245"/>
      <c r="F8" s="245"/>
      <c r="G8" s="245"/>
      <c r="H8" s="245"/>
      <c r="I8" s="245"/>
      <c r="J8" s="245"/>
      <c r="K8" s="245"/>
    </row>
    <row r="9" spans="1:11" ht="24.75" customHeight="1">
      <c r="A9" s="211" t="s">
        <v>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24.75" customHeight="1">
      <c r="A10" s="211" t="s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8.75" customHeight="1">
      <c r="A11" s="211" t="s">
        <v>143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4.25" thickBo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1:11" ht="39" customHeight="1" thickBot="1">
      <c r="A13" s="246" t="s">
        <v>2</v>
      </c>
      <c r="B13" s="246" t="s">
        <v>51</v>
      </c>
      <c r="C13" s="246" t="s">
        <v>12</v>
      </c>
      <c r="D13" s="246"/>
      <c r="E13" s="246" t="s">
        <v>13</v>
      </c>
      <c r="F13" s="246" t="s">
        <v>14</v>
      </c>
      <c r="G13" s="246" t="s">
        <v>46</v>
      </c>
      <c r="H13" s="246" t="s">
        <v>181</v>
      </c>
      <c r="I13" s="246"/>
      <c r="J13" s="246"/>
      <c r="K13" s="214" t="s">
        <v>21</v>
      </c>
    </row>
    <row r="14" spans="1:11" ht="17.25" customHeight="1" thickBot="1">
      <c r="A14" s="246"/>
      <c r="B14" s="246"/>
      <c r="C14" s="246"/>
      <c r="D14" s="246"/>
      <c r="E14" s="246"/>
      <c r="F14" s="246"/>
      <c r="G14" s="246"/>
      <c r="H14" s="26" t="s">
        <v>19</v>
      </c>
      <c r="I14" s="26" t="s">
        <v>20</v>
      </c>
      <c r="J14" s="26" t="s">
        <v>88</v>
      </c>
      <c r="K14" s="214"/>
    </row>
    <row r="15" spans="1:11" ht="17.25">
      <c r="A15" s="131" t="s">
        <v>11</v>
      </c>
      <c r="B15" s="210" t="s">
        <v>3</v>
      </c>
      <c r="C15" s="210"/>
      <c r="D15" s="210"/>
      <c r="E15" s="210"/>
      <c r="F15" s="210"/>
      <c r="G15" s="132"/>
      <c r="H15" s="132"/>
      <c r="I15" s="132"/>
      <c r="J15" s="132"/>
      <c r="K15" s="133"/>
    </row>
    <row r="16" spans="1:11" ht="15">
      <c r="A16" s="101" t="s">
        <v>23</v>
      </c>
      <c r="B16" s="222" t="s">
        <v>47</v>
      </c>
      <c r="C16" s="222"/>
      <c r="D16" s="222"/>
      <c r="E16" s="222"/>
      <c r="F16" s="222"/>
      <c r="G16" s="134"/>
      <c r="H16" s="135"/>
      <c r="I16" s="135"/>
      <c r="J16" s="135"/>
      <c r="K16" s="135"/>
    </row>
    <row r="17" spans="1:11" ht="26.25" customHeight="1">
      <c r="A17" s="86" t="s">
        <v>52</v>
      </c>
      <c r="B17" s="236" t="s">
        <v>4</v>
      </c>
      <c r="C17" s="236"/>
      <c r="D17" s="236"/>
      <c r="E17" s="236"/>
      <c r="F17" s="236"/>
      <c r="G17" s="136"/>
      <c r="H17" s="137"/>
      <c r="I17" s="137"/>
      <c r="J17" s="137"/>
      <c r="K17" s="137"/>
    </row>
    <row r="18" spans="1:11" ht="30.75">
      <c r="A18" s="72" t="s">
        <v>53</v>
      </c>
      <c r="B18" s="138" t="s">
        <v>104</v>
      </c>
      <c r="C18" s="223" t="s">
        <v>15</v>
      </c>
      <c r="D18" s="223"/>
      <c r="E18" s="119" t="s">
        <v>125</v>
      </c>
      <c r="F18" s="119" t="s">
        <v>40</v>
      </c>
      <c r="G18" s="119"/>
      <c r="H18" s="39">
        <f>H19+H20</f>
        <v>11359.3</v>
      </c>
      <c r="I18" s="39" t="e">
        <f>I19+#REF!</f>
        <v>#REF!</v>
      </c>
      <c r="J18" s="39">
        <v>0</v>
      </c>
      <c r="K18" s="39">
        <f>H18</f>
        <v>11359.3</v>
      </c>
    </row>
    <row r="19" spans="1:11" ht="39.75">
      <c r="A19" s="75"/>
      <c r="B19" s="40" t="s">
        <v>141</v>
      </c>
      <c r="C19" s="242" t="s">
        <v>15</v>
      </c>
      <c r="D19" s="242"/>
      <c r="E19" s="206" t="s">
        <v>125</v>
      </c>
      <c r="F19" s="206" t="s">
        <v>176</v>
      </c>
      <c r="G19" s="206" t="s">
        <v>9</v>
      </c>
      <c r="H19" s="68">
        <v>9859.3</v>
      </c>
      <c r="I19" s="79">
        <v>0</v>
      </c>
      <c r="J19" s="79"/>
      <c r="K19" s="79">
        <f>H19+I19</f>
        <v>9859.3</v>
      </c>
    </row>
    <row r="20" spans="1:11" ht="66">
      <c r="A20" s="87"/>
      <c r="B20" s="155" t="s">
        <v>177</v>
      </c>
      <c r="C20" s="244" t="s">
        <v>15</v>
      </c>
      <c r="D20" s="244"/>
      <c r="E20" s="207" t="s">
        <v>125</v>
      </c>
      <c r="F20" s="207" t="s">
        <v>40</v>
      </c>
      <c r="G20" s="207" t="s">
        <v>60</v>
      </c>
      <c r="H20" s="163">
        <v>1500</v>
      </c>
      <c r="I20" s="181"/>
      <c r="J20" s="181"/>
      <c r="K20" s="181">
        <f>H20</f>
        <v>1500</v>
      </c>
    </row>
    <row r="21" spans="1:11" ht="19.5" customHeight="1">
      <c r="A21" s="72" t="s">
        <v>107</v>
      </c>
      <c r="B21" s="138" t="s">
        <v>103</v>
      </c>
      <c r="C21" s="223" t="s">
        <v>16</v>
      </c>
      <c r="D21" s="223"/>
      <c r="E21" s="119" t="s">
        <v>125</v>
      </c>
      <c r="F21" s="119" t="s">
        <v>40</v>
      </c>
      <c r="G21" s="119" t="s">
        <v>9</v>
      </c>
      <c r="H21" s="60">
        <f>H22</f>
        <v>9877</v>
      </c>
      <c r="I21" s="60" t="e">
        <f>I22+#REF!</f>
        <v>#REF!</v>
      </c>
      <c r="J21" s="34"/>
      <c r="K21" s="60">
        <f>K22</f>
        <v>9877</v>
      </c>
    </row>
    <row r="22" spans="1:11" ht="28.5" customHeight="1">
      <c r="A22" s="139"/>
      <c r="B22" s="168" t="s">
        <v>102</v>
      </c>
      <c r="C22" s="243"/>
      <c r="D22" s="243"/>
      <c r="E22" s="169"/>
      <c r="F22" s="169"/>
      <c r="G22" s="169"/>
      <c r="H22" s="122">
        <v>9877</v>
      </c>
      <c r="I22" s="123">
        <v>0</v>
      </c>
      <c r="J22" s="123"/>
      <c r="K22" s="123">
        <f>H22+I22</f>
        <v>9877</v>
      </c>
    </row>
    <row r="23" spans="1:11" ht="21" customHeight="1">
      <c r="A23" s="72" t="s">
        <v>108</v>
      </c>
      <c r="B23" s="138" t="s">
        <v>95</v>
      </c>
      <c r="C23" s="223" t="s">
        <v>16</v>
      </c>
      <c r="D23" s="223"/>
      <c r="E23" s="119" t="s">
        <v>125</v>
      </c>
      <c r="F23" s="119" t="s">
        <v>40</v>
      </c>
      <c r="G23" s="119" t="s">
        <v>9</v>
      </c>
      <c r="H23" s="60">
        <f>H24</f>
        <v>2410.8</v>
      </c>
      <c r="I23" s="60">
        <f>I24</f>
        <v>0</v>
      </c>
      <c r="J23" s="47"/>
      <c r="K23" s="60">
        <f>K24</f>
        <v>2410.8</v>
      </c>
    </row>
    <row r="24" spans="1:11" ht="22.5" customHeight="1" thickBot="1">
      <c r="A24" s="139"/>
      <c r="B24" s="44" t="s">
        <v>96</v>
      </c>
      <c r="C24" s="241"/>
      <c r="D24" s="241"/>
      <c r="E24" s="140"/>
      <c r="F24" s="140"/>
      <c r="G24" s="140"/>
      <c r="H24" s="47">
        <v>2410.8</v>
      </c>
      <c r="I24" s="47">
        <v>0</v>
      </c>
      <c r="J24" s="47"/>
      <c r="K24" s="47">
        <f>H24+I24</f>
        <v>2410.8</v>
      </c>
    </row>
    <row r="25" spans="1:11" ht="30.75" customHeight="1" thickBot="1">
      <c r="A25" s="96"/>
      <c r="B25" s="96" t="s">
        <v>22</v>
      </c>
      <c r="C25" s="221" t="s">
        <v>41</v>
      </c>
      <c r="D25" s="221"/>
      <c r="E25" s="142"/>
      <c r="F25" s="142"/>
      <c r="G25" s="142"/>
      <c r="H25" s="115">
        <f>H18+H21+H23</f>
        <v>23647.1</v>
      </c>
      <c r="I25" s="115" t="e">
        <f>I18+I21+I23</f>
        <v>#REF!</v>
      </c>
      <c r="J25" s="115">
        <f>J18+J21+J23</f>
        <v>0</v>
      </c>
      <c r="K25" s="115">
        <f>K18+K21+K23</f>
        <v>23647.1</v>
      </c>
    </row>
    <row r="26" spans="1:11" ht="27.75" customHeight="1">
      <c r="A26" s="86" t="s">
        <v>54</v>
      </c>
      <c r="B26" s="222" t="s">
        <v>73</v>
      </c>
      <c r="C26" s="222"/>
      <c r="D26" s="222"/>
      <c r="E26" s="222"/>
      <c r="F26" s="222"/>
      <c r="G26" s="143"/>
      <c r="H26" s="143"/>
      <c r="I26" s="143"/>
      <c r="J26" s="144"/>
      <c r="K26" s="145"/>
    </row>
    <row r="27" spans="1:11" s="18" customFormat="1" ht="20.25" customHeight="1">
      <c r="A27" s="72" t="s">
        <v>55</v>
      </c>
      <c r="B27" s="138" t="s">
        <v>116</v>
      </c>
      <c r="C27" s="223" t="s">
        <v>39</v>
      </c>
      <c r="D27" s="223"/>
      <c r="E27" s="119" t="s">
        <v>87</v>
      </c>
      <c r="F27" s="119" t="s">
        <v>40</v>
      </c>
      <c r="G27" s="119" t="s">
        <v>9</v>
      </c>
      <c r="H27" s="43">
        <f>H28</f>
        <v>1000</v>
      </c>
      <c r="I27" s="43">
        <f>I28</f>
        <v>0</v>
      </c>
      <c r="J27" s="43">
        <f>J28</f>
        <v>0</v>
      </c>
      <c r="K27" s="43">
        <f>K28</f>
        <v>1000</v>
      </c>
    </row>
    <row r="28" spans="1:11" s="18" customFormat="1" ht="30" customHeight="1">
      <c r="A28" s="139"/>
      <c r="B28" s="59" t="s">
        <v>142</v>
      </c>
      <c r="C28" s="223"/>
      <c r="D28" s="223"/>
      <c r="E28" s="119"/>
      <c r="F28" s="119"/>
      <c r="G28" s="119"/>
      <c r="H28" s="34">
        <v>1000</v>
      </c>
      <c r="I28" s="34">
        <v>0</v>
      </c>
      <c r="J28" s="34"/>
      <c r="K28" s="34">
        <f>H28+I28</f>
        <v>1000</v>
      </c>
    </row>
    <row r="29" spans="1:11" s="18" customFormat="1" ht="46.5" customHeight="1">
      <c r="A29" s="72" t="s">
        <v>126</v>
      </c>
      <c r="B29" s="159" t="s">
        <v>144</v>
      </c>
      <c r="C29" s="223" t="s">
        <v>39</v>
      </c>
      <c r="D29" s="223"/>
      <c r="E29" s="119" t="s">
        <v>166</v>
      </c>
      <c r="F29" s="119" t="s">
        <v>40</v>
      </c>
      <c r="G29" s="119" t="s">
        <v>9</v>
      </c>
      <c r="H29" s="60">
        <f>H30</f>
        <v>1250</v>
      </c>
      <c r="I29" s="60" t="e">
        <f>#REF!+I30</f>
        <v>#REF!</v>
      </c>
      <c r="J29" s="60"/>
      <c r="K29" s="60">
        <f>K30</f>
        <v>1250</v>
      </c>
    </row>
    <row r="30" spans="1:11" s="18" customFormat="1" ht="45" customHeight="1" thickBot="1">
      <c r="A30" s="71"/>
      <c r="B30" s="191" t="s">
        <v>144</v>
      </c>
      <c r="C30" s="232"/>
      <c r="D30" s="232"/>
      <c r="E30" s="146"/>
      <c r="F30" s="146"/>
      <c r="G30" s="146"/>
      <c r="H30" s="37">
        <v>1250</v>
      </c>
      <c r="I30" s="37">
        <v>0</v>
      </c>
      <c r="J30" s="37"/>
      <c r="K30" s="37">
        <f>I30+H30</f>
        <v>1250</v>
      </c>
    </row>
    <row r="31" spans="1:11" s="20" customFormat="1" ht="30.75" customHeight="1" thickBot="1">
      <c r="A31" s="96"/>
      <c r="B31" s="96" t="s">
        <v>74</v>
      </c>
      <c r="C31" s="231" t="s">
        <v>42</v>
      </c>
      <c r="D31" s="231"/>
      <c r="E31" s="147"/>
      <c r="F31" s="147"/>
      <c r="G31" s="147"/>
      <c r="H31" s="115">
        <f>H27+H29</f>
        <v>2250</v>
      </c>
      <c r="I31" s="115" t="e">
        <f>I27+I29</f>
        <v>#REF!</v>
      </c>
      <c r="J31" s="115">
        <f>J27+J29</f>
        <v>0</v>
      </c>
      <c r="K31" s="115">
        <f>K27+K29</f>
        <v>2250</v>
      </c>
    </row>
    <row r="32" spans="1:11" s="20" customFormat="1" ht="30.75" customHeight="1">
      <c r="A32" s="184" t="s">
        <v>78</v>
      </c>
      <c r="B32" s="224" t="s">
        <v>79</v>
      </c>
      <c r="C32" s="224"/>
      <c r="D32" s="224"/>
      <c r="E32" s="224"/>
      <c r="F32" s="224"/>
      <c r="G32" s="35"/>
      <c r="H32" s="113"/>
      <c r="I32" s="113"/>
      <c r="J32" s="113"/>
      <c r="K32" s="113"/>
    </row>
    <row r="33" spans="1:11" s="20" customFormat="1" ht="45.75" customHeight="1" thickBot="1">
      <c r="A33" s="106" t="s">
        <v>109</v>
      </c>
      <c r="B33" s="126" t="s">
        <v>174</v>
      </c>
      <c r="C33" s="228" t="s">
        <v>80</v>
      </c>
      <c r="D33" s="228"/>
      <c r="E33" s="42" t="s">
        <v>83</v>
      </c>
      <c r="F33" s="42" t="s">
        <v>43</v>
      </c>
      <c r="G33" s="42" t="s">
        <v>60</v>
      </c>
      <c r="H33" s="128">
        <v>2400</v>
      </c>
      <c r="I33" s="128"/>
      <c r="J33" s="128"/>
      <c r="K33" s="128">
        <f>H33</f>
        <v>2400</v>
      </c>
    </row>
    <row r="34" spans="1:11" s="20" customFormat="1" ht="24" customHeight="1" thickBot="1">
      <c r="A34" s="202"/>
      <c r="B34" s="202" t="s">
        <v>81</v>
      </c>
      <c r="C34" s="229" t="s">
        <v>105</v>
      </c>
      <c r="D34" s="229"/>
      <c r="E34" s="203"/>
      <c r="F34" s="203"/>
      <c r="G34" s="203"/>
      <c r="H34" s="204">
        <f>H33</f>
        <v>2400</v>
      </c>
      <c r="I34" s="204"/>
      <c r="J34" s="204"/>
      <c r="K34" s="204">
        <f>K33</f>
        <v>2400</v>
      </c>
    </row>
    <row r="35" spans="1:11" s="19" customFormat="1" ht="18.75" thickBot="1" thickTop="1">
      <c r="A35" s="185"/>
      <c r="B35" s="225" t="s">
        <v>17</v>
      </c>
      <c r="C35" s="225"/>
      <c r="D35" s="225"/>
      <c r="E35" s="225"/>
      <c r="F35" s="225"/>
      <c r="G35" s="112"/>
      <c r="H35" s="186">
        <f>H25+H31+H34</f>
        <v>28297.1</v>
      </c>
      <c r="I35" s="186" t="e">
        <f>I25+I31+I34</f>
        <v>#REF!</v>
      </c>
      <c r="J35" s="186">
        <f>J25+J31+J34</f>
        <v>0</v>
      </c>
      <c r="K35" s="186">
        <f>K25+K31+K34</f>
        <v>28297.1</v>
      </c>
    </row>
    <row r="36" spans="1:11" s="4" customFormat="1" ht="18" thickBot="1" thickTop="1">
      <c r="A36" s="111" t="s">
        <v>18</v>
      </c>
      <c r="B36" s="230" t="s">
        <v>8</v>
      </c>
      <c r="C36" s="230"/>
      <c r="D36" s="230"/>
      <c r="E36" s="230"/>
      <c r="F36" s="230"/>
      <c r="G36" s="50"/>
      <c r="H36" s="51"/>
      <c r="I36" s="51"/>
      <c r="J36" s="51"/>
      <c r="K36" s="51"/>
    </row>
    <row r="37" spans="1:11" s="12" customFormat="1" ht="15">
      <c r="A37" s="72" t="s">
        <v>24</v>
      </c>
      <c r="B37" s="236" t="s">
        <v>4</v>
      </c>
      <c r="C37" s="236"/>
      <c r="D37" s="236"/>
      <c r="E37" s="236"/>
      <c r="F37" s="236"/>
      <c r="G37" s="52"/>
      <c r="H37" s="53"/>
      <c r="I37" s="53"/>
      <c r="J37" s="53"/>
      <c r="K37" s="69"/>
    </row>
    <row r="38" spans="1:11" s="12" customFormat="1" ht="15.75">
      <c r="A38" s="73" t="s">
        <v>25</v>
      </c>
      <c r="B38" s="234" t="s">
        <v>58</v>
      </c>
      <c r="C38" s="234"/>
      <c r="D38" s="234"/>
      <c r="E38" s="234"/>
      <c r="F38" s="234"/>
      <c r="G38" s="234"/>
      <c r="H38" s="54"/>
      <c r="I38" s="54"/>
      <c r="J38" s="54"/>
      <c r="K38" s="54"/>
    </row>
    <row r="39" spans="1:11" s="12" customFormat="1" ht="57" customHeight="1">
      <c r="A39" s="72" t="s">
        <v>29</v>
      </c>
      <c r="B39" s="55" t="s">
        <v>162</v>
      </c>
      <c r="C39" s="236" t="s">
        <v>16</v>
      </c>
      <c r="D39" s="236"/>
      <c r="E39" s="100" t="s">
        <v>163</v>
      </c>
      <c r="F39" s="100" t="s">
        <v>43</v>
      </c>
      <c r="G39" s="100" t="s">
        <v>10</v>
      </c>
      <c r="H39" s="66">
        <f>H40</f>
        <v>700</v>
      </c>
      <c r="I39" s="66"/>
      <c r="J39" s="66"/>
      <c r="K39" s="66">
        <f>K40</f>
        <v>700</v>
      </c>
    </row>
    <row r="40" spans="1:11" s="12" customFormat="1" ht="33.75" customHeight="1">
      <c r="A40" s="73"/>
      <c r="B40" s="80" t="s">
        <v>164</v>
      </c>
      <c r="C40" s="236"/>
      <c r="D40" s="236"/>
      <c r="E40" s="100"/>
      <c r="F40" s="100"/>
      <c r="G40" s="100"/>
      <c r="H40" s="81">
        <v>700</v>
      </c>
      <c r="I40" s="81"/>
      <c r="J40" s="120"/>
      <c r="K40" s="81">
        <f>H40</f>
        <v>700</v>
      </c>
    </row>
    <row r="41" spans="1:11" s="12" customFormat="1" ht="30" customHeight="1">
      <c r="A41" s="83" t="s">
        <v>30</v>
      </c>
      <c r="B41" s="70" t="s">
        <v>165</v>
      </c>
      <c r="C41" s="222" t="s">
        <v>16</v>
      </c>
      <c r="D41" s="222"/>
      <c r="E41" s="101" t="s">
        <v>175</v>
      </c>
      <c r="F41" s="101" t="s">
        <v>43</v>
      </c>
      <c r="G41" s="101" t="s">
        <v>10</v>
      </c>
      <c r="H41" s="69">
        <f>H42</f>
        <v>900</v>
      </c>
      <c r="I41" s="69"/>
      <c r="J41" s="69"/>
      <c r="K41" s="69">
        <f>K42</f>
        <v>900</v>
      </c>
    </row>
    <row r="42" spans="1:11" s="12" customFormat="1" ht="24.75" customHeight="1">
      <c r="A42" s="75"/>
      <c r="B42" s="56" t="s">
        <v>91</v>
      </c>
      <c r="C42" s="227"/>
      <c r="D42" s="227"/>
      <c r="E42" s="92"/>
      <c r="F42" s="92"/>
      <c r="G42" s="92"/>
      <c r="H42" s="36">
        <v>900</v>
      </c>
      <c r="I42" s="36"/>
      <c r="J42" s="36"/>
      <c r="K42" s="36">
        <f>H42</f>
        <v>900</v>
      </c>
    </row>
    <row r="43" spans="1:11" s="12" customFormat="1" ht="29.25" customHeight="1">
      <c r="A43" s="72" t="s">
        <v>31</v>
      </c>
      <c r="B43" s="55" t="s">
        <v>115</v>
      </c>
      <c r="C43" s="236" t="s">
        <v>16</v>
      </c>
      <c r="D43" s="236"/>
      <c r="E43" s="86" t="s">
        <v>94</v>
      </c>
      <c r="F43" s="86" t="s">
        <v>43</v>
      </c>
      <c r="G43" s="86" t="s">
        <v>10</v>
      </c>
      <c r="H43" s="60">
        <f>H44+H45</f>
        <v>800</v>
      </c>
      <c r="I43" s="60">
        <f>I44+I45</f>
        <v>0</v>
      </c>
      <c r="J43" s="60">
        <f>J44+J45</f>
        <v>0</v>
      </c>
      <c r="K43" s="60">
        <f>K44+K45</f>
        <v>800</v>
      </c>
    </row>
    <row r="44" spans="1:11" s="12" customFormat="1" ht="34.5" customHeight="1">
      <c r="A44" s="75"/>
      <c r="B44" s="56" t="s">
        <v>160</v>
      </c>
      <c r="C44" s="235"/>
      <c r="D44" s="235"/>
      <c r="E44" s="103"/>
      <c r="F44" s="103"/>
      <c r="G44" s="103"/>
      <c r="H44" s="36">
        <v>500</v>
      </c>
      <c r="I44" s="36"/>
      <c r="J44" s="123"/>
      <c r="K44" s="36">
        <f>H44</f>
        <v>500</v>
      </c>
    </row>
    <row r="45" spans="1:11" s="12" customFormat="1" ht="15.75" thickBot="1">
      <c r="A45" s="87"/>
      <c r="B45" s="152" t="s">
        <v>161</v>
      </c>
      <c r="C45" s="240"/>
      <c r="D45" s="240"/>
      <c r="E45" s="105"/>
      <c r="F45" s="105"/>
      <c r="G45" s="105"/>
      <c r="H45" s="57">
        <v>300</v>
      </c>
      <c r="I45" s="57"/>
      <c r="J45" s="161"/>
      <c r="K45" s="57">
        <f>H45</f>
        <v>300</v>
      </c>
    </row>
    <row r="46" spans="1:11" s="12" customFormat="1" ht="28.5" customHeight="1" thickBot="1">
      <c r="A46" s="72" t="s">
        <v>85</v>
      </c>
      <c r="B46" s="55" t="s">
        <v>110</v>
      </c>
      <c r="C46" s="236" t="s">
        <v>16</v>
      </c>
      <c r="D46" s="236"/>
      <c r="E46" s="86" t="s">
        <v>125</v>
      </c>
      <c r="F46" s="86" t="s">
        <v>43</v>
      </c>
      <c r="G46" s="86" t="s">
        <v>10</v>
      </c>
      <c r="H46" s="60">
        <f>H47</f>
        <v>1183.3</v>
      </c>
      <c r="I46" s="60"/>
      <c r="J46" s="67"/>
      <c r="K46" s="60">
        <f>K47</f>
        <v>1183.3</v>
      </c>
    </row>
    <row r="47" spans="1:11" s="12" customFormat="1" ht="45" customHeight="1">
      <c r="A47" s="72"/>
      <c r="B47" s="59" t="s">
        <v>138</v>
      </c>
      <c r="C47" s="238"/>
      <c r="D47" s="238"/>
      <c r="E47" s="121"/>
      <c r="F47" s="121"/>
      <c r="G47" s="121"/>
      <c r="H47" s="89">
        <v>1183.3</v>
      </c>
      <c r="I47" s="89"/>
      <c r="J47" s="89"/>
      <c r="K47" s="89">
        <f>H47</f>
        <v>1183.3</v>
      </c>
    </row>
    <row r="48" spans="1:11" s="12" customFormat="1" ht="30" customHeight="1" hidden="1">
      <c r="A48" s="83" t="s">
        <v>93</v>
      </c>
      <c r="B48" s="187" t="s">
        <v>129</v>
      </c>
      <c r="C48" s="238" t="s">
        <v>16</v>
      </c>
      <c r="D48" s="238"/>
      <c r="E48" s="121" t="s">
        <v>125</v>
      </c>
      <c r="F48" s="121" t="s">
        <v>43</v>
      </c>
      <c r="G48" s="121" t="s">
        <v>10</v>
      </c>
      <c r="H48" s="172"/>
      <c r="I48" s="172"/>
      <c r="J48" s="172"/>
      <c r="K48" s="172"/>
    </row>
    <row r="49" spans="1:11" s="12" customFormat="1" ht="46.5" customHeight="1" hidden="1">
      <c r="A49" s="114"/>
      <c r="B49" s="126" t="s">
        <v>139</v>
      </c>
      <c r="C49" s="237"/>
      <c r="D49" s="237"/>
      <c r="E49" s="177"/>
      <c r="F49" s="177"/>
      <c r="G49" s="177"/>
      <c r="H49" s="45"/>
      <c r="I49" s="45"/>
      <c r="J49" s="45"/>
      <c r="K49" s="45"/>
    </row>
    <row r="50" spans="1:11" s="12" customFormat="1" ht="46.5" customHeight="1">
      <c r="A50" s="72" t="s">
        <v>170</v>
      </c>
      <c r="B50" s="190" t="s">
        <v>118</v>
      </c>
      <c r="C50" s="233" t="s">
        <v>16</v>
      </c>
      <c r="D50" s="233"/>
      <c r="E50" s="148" t="s">
        <v>71</v>
      </c>
      <c r="F50" s="148" t="s">
        <v>43</v>
      </c>
      <c r="G50" s="148" t="s">
        <v>60</v>
      </c>
      <c r="H50" s="208">
        <f>H51</f>
        <v>600</v>
      </c>
      <c r="I50" s="208"/>
      <c r="J50" s="208"/>
      <c r="K50" s="208">
        <f>K51</f>
        <v>600</v>
      </c>
    </row>
    <row r="51" spans="1:11" s="12" customFormat="1" ht="67.5" customHeight="1" thickBot="1">
      <c r="A51" s="195"/>
      <c r="B51" s="150" t="s">
        <v>117</v>
      </c>
      <c r="C51" s="239"/>
      <c r="D51" s="239"/>
      <c r="E51" s="149"/>
      <c r="F51" s="149"/>
      <c r="G51" s="149"/>
      <c r="H51" s="209">
        <f>700-100</f>
        <v>600</v>
      </c>
      <c r="I51" s="209"/>
      <c r="J51" s="209"/>
      <c r="K51" s="209">
        <f>H51</f>
        <v>600</v>
      </c>
    </row>
    <row r="52" spans="1:11" s="12" customFormat="1" ht="32.25" thickBot="1">
      <c r="A52" s="129"/>
      <c r="B52" s="31" t="s">
        <v>59</v>
      </c>
      <c r="C52" s="221" t="s">
        <v>16</v>
      </c>
      <c r="D52" s="221"/>
      <c r="E52" s="96"/>
      <c r="F52" s="96"/>
      <c r="G52" s="96"/>
      <c r="H52" s="115">
        <f>H39+H41+H43+H46+H50</f>
        <v>4183.3</v>
      </c>
      <c r="I52" s="115">
        <f>I39+I41+I43+I46+I50</f>
        <v>0</v>
      </c>
      <c r="J52" s="115">
        <f>J39+J41+J43+J46+J50</f>
        <v>0</v>
      </c>
      <c r="K52" s="115">
        <f>K39+K41+K43+K46+K50</f>
        <v>4183.3</v>
      </c>
    </row>
    <row r="53" spans="1:11" s="12" customFormat="1" ht="15.75">
      <c r="A53" s="77" t="s">
        <v>26</v>
      </c>
      <c r="B53" s="226" t="s">
        <v>5</v>
      </c>
      <c r="C53" s="226"/>
      <c r="D53" s="226"/>
      <c r="E53" s="226"/>
      <c r="F53" s="226"/>
      <c r="G53" s="226"/>
      <c r="H53" s="41"/>
      <c r="I53" s="41"/>
      <c r="J53" s="41"/>
      <c r="K53" s="41"/>
    </row>
    <row r="54" spans="1:14" s="11" customFormat="1" ht="27">
      <c r="A54" s="75" t="s">
        <v>27</v>
      </c>
      <c r="B54" s="173" t="s">
        <v>155</v>
      </c>
      <c r="C54" s="227" t="s">
        <v>15</v>
      </c>
      <c r="D54" s="227"/>
      <c r="E54" s="92" t="s">
        <v>156</v>
      </c>
      <c r="F54" s="92" t="s">
        <v>131</v>
      </c>
      <c r="G54" s="92" t="s">
        <v>10</v>
      </c>
      <c r="H54" s="174">
        <f>H55</f>
        <v>700</v>
      </c>
      <c r="I54" s="174"/>
      <c r="J54" s="174"/>
      <c r="K54" s="174">
        <f>K55</f>
        <v>700</v>
      </c>
      <c r="L54" s="10"/>
      <c r="M54" s="10"/>
      <c r="N54" s="10"/>
    </row>
    <row r="55" spans="1:14" s="11" customFormat="1" ht="27">
      <c r="A55" s="74"/>
      <c r="B55" s="155" t="s">
        <v>157</v>
      </c>
      <c r="C55" s="215"/>
      <c r="D55" s="215"/>
      <c r="E55" s="153"/>
      <c r="F55" s="153"/>
      <c r="G55" s="153"/>
      <c r="H55" s="156">
        <v>700</v>
      </c>
      <c r="I55" s="156"/>
      <c r="J55" s="57"/>
      <c r="K55" s="156">
        <f>H55</f>
        <v>700</v>
      </c>
      <c r="L55" s="10"/>
      <c r="M55" s="10"/>
      <c r="N55" s="10"/>
    </row>
    <row r="56" spans="1:14" s="11" customFormat="1" ht="30.75" customHeight="1">
      <c r="A56" s="75" t="s">
        <v>158</v>
      </c>
      <c r="B56" s="175" t="s">
        <v>114</v>
      </c>
      <c r="C56" s="227" t="s">
        <v>15</v>
      </c>
      <c r="D56" s="227"/>
      <c r="E56" s="92" t="s">
        <v>84</v>
      </c>
      <c r="F56" s="92" t="s">
        <v>43</v>
      </c>
      <c r="G56" s="92" t="s">
        <v>10</v>
      </c>
      <c r="H56" s="176">
        <f>H57</f>
        <v>400</v>
      </c>
      <c r="I56" s="176"/>
      <c r="J56" s="176"/>
      <c r="K56" s="176">
        <f>K57</f>
        <v>400</v>
      </c>
      <c r="L56" s="10"/>
      <c r="M56" s="10"/>
      <c r="N56" s="10"/>
    </row>
    <row r="57" spans="1:14" s="11" customFormat="1" ht="30" customHeight="1">
      <c r="A57" s="178"/>
      <c r="B57" s="152" t="s">
        <v>152</v>
      </c>
      <c r="C57" s="240"/>
      <c r="D57" s="240"/>
      <c r="E57" s="105"/>
      <c r="F57" s="105"/>
      <c r="G57" s="105"/>
      <c r="H57" s="57">
        <v>400</v>
      </c>
      <c r="I57" s="57"/>
      <c r="J57" s="57"/>
      <c r="K57" s="57">
        <f>H57</f>
        <v>400</v>
      </c>
      <c r="L57" s="10"/>
      <c r="M57" s="10"/>
      <c r="N57" s="10"/>
    </row>
    <row r="58" spans="1:14" s="11" customFormat="1" ht="51.75" customHeight="1">
      <c r="A58" s="75" t="s">
        <v>159</v>
      </c>
      <c r="B58" s="179" t="s">
        <v>111</v>
      </c>
      <c r="C58" s="227" t="s">
        <v>15</v>
      </c>
      <c r="D58" s="227"/>
      <c r="E58" s="92" t="s">
        <v>86</v>
      </c>
      <c r="F58" s="92" t="s">
        <v>43</v>
      </c>
      <c r="G58" s="92" t="s">
        <v>10</v>
      </c>
      <c r="H58" s="176">
        <f>H59</f>
        <v>1100</v>
      </c>
      <c r="I58" s="176"/>
      <c r="J58" s="176"/>
      <c r="K58" s="176">
        <f>K59</f>
        <v>1100</v>
      </c>
      <c r="L58" s="10"/>
      <c r="M58" s="10"/>
      <c r="N58" s="10"/>
    </row>
    <row r="59" spans="1:14" s="11" customFormat="1" ht="18.75" customHeight="1">
      <c r="A59" s="87"/>
      <c r="B59" s="88" t="s">
        <v>153</v>
      </c>
      <c r="C59" s="248"/>
      <c r="D59" s="248"/>
      <c r="E59" s="158"/>
      <c r="F59" s="158"/>
      <c r="G59" s="158"/>
      <c r="H59" s="163">
        <v>1100</v>
      </c>
      <c r="I59" s="163"/>
      <c r="J59" s="180"/>
      <c r="K59" s="163">
        <f>H59</f>
        <v>1100</v>
      </c>
      <c r="L59" s="10"/>
      <c r="M59" s="10"/>
      <c r="N59" s="10"/>
    </row>
    <row r="60" spans="1:14" s="11" customFormat="1" ht="42.75" customHeight="1">
      <c r="A60" s="75" t="s">
        <v>63</v>
      </c>
      <c r="B60" s="175" t="s">
        <v>130</v>
      </c>
      <c r="C60" s="227" t="s">
        <v>15</v>
      </c>
      <c r="D60" s="227"/>
      <c r="E60" s="92" t="s">
        <v>92</v>
      </c>
      <c r="F60" s="92" t="s">
        <v>43</v>
      </c>
      <c r="G60" s="92" t="s">
        <v>10</v>
      </c>
      <c r="H60" s="176">
        <f>H61</f>
        <v>2366.6</v>
      </c>
      <c r="I60" s="176"/>
      <c r="J60" s="176"/>
      <c r="K60" s="176">
        <f>K61</f>
        <v>2366.6</v>
      </c>
      <c r="L60" s="10"/>
      <c r="M60" s="10"/>
      <c r="N60" s="10"/>
    </row>
    <row r="61" spans="1:14" s="11" customFormat="1" ht="30" customHeight="1">
      <c r="A61" s="74"/>
      <c r="B61" s="152" t="s">
        <v>151</v>
      </c>
      <c r="C61" s="240"/>
      <c r="D61" s="240"/>
      <c r="E61" s="105"/>
      <c r="F61" s="105"/>
      <c r="G61" s="105"/>
      <c r="H61" s="163">
        <v>2366.6</v>
      </c>
      <c r="I61" s="163"/>
      <c r="J61" s="163"/>
      <c r="K61" s="181">
        <f>H61</f>
        <v>2366.6</v>
      </c>
      <c r="L61" s="10"/>
      <c r="M61" s="10"/>
      <c r="N61" s="10"/>
    </row>
    <row r="62" spans="1:14" s="11" customFormat="1" ht="15">
      <c r="A62" s="188" t="s">
        <v>64</v>
      </c>
      <c r="B62" s="175" t="s">
        <v>127</v>
      </c>
      <c r="C62" s="255" t="s">
        <v>15</v>
      </c>
      <c r="D62" s="255"/>
      <c r="E62" s="151" t="s">
        <v>128</v>
      </c>
      <c r="F62" s="151" t="s">
        <v>43</v>
      </c>
      <c r="G62" s="151" t="s">
        <v>10</v>
      </c>
      <c r="H62" s="176">
        <f>H63</f>
        <v>895.3</v>
      </c>
      <c r="I62" s="176"/>
      <c r="J62" s="176"/>
      <c r="K62" s="176">
        <f>K63</f>
        <v>895.3</v>
      </c>
      <c r="L62" s="10"/>
      <c r="M62" s="10"/>
      <c r="N62" s="10"/>
    </row>
    <row r="63" spans="1:14" s="11" customFormat="1" ht="15">
      <c r="A63" s="189"/>
      <c r="B63" s="88" t="s">
        <v>154</v>
      </c>
      <c r="C63" s="215"/>
      <c r="D63" s="215"/>
      <c r="E63" s="182"/>
      <c r="F63" s="182"/>
      <c r="G63" s="182"/>
      <c r="H63" s="163">
        <v>895.3</v>
      </c>
      <c r="I63" s="163"/>
      <c r="J63" s="163"/>
      <c r="K63" s="163">
        <f>H63</f>
        <v>895.3</v>
      </c>
      <c r="L63" s="10"/>
      <c r="M63" s="10"/>
      <c r="N63" s="10"/>
    </row>
    <row r="64" spans="1:14" s="11" customFormat="1" ht="15">
      <c r="A64" s="160" t="s">
        <v>178</v>
      </c>
      <c r="B64" s="55" t="s">
        <v>118</v>
      </c>
      <c r="C64" s="236" t="s">
        <v>15</v>
      </c>
      <c r="D64" s="236"/>
      <c r="E64" s="86" t="s">
        <v>179</v>
      </c>
      <c r="F64" s="86" t="s">
        <v>43</v>
      </c>
      <c r="G64" s="86" t="s">
        <v>60</v>
      </c>
      <c r="H64" s="60">
        <f>H65</f>
        <v>100</v>
      </c>
      <c r="I64" s="60"/>
      <c r="J64" s="60"/>
      <c r="K64" s="60">
        <f>K65</f>
        <v>100</v>
      </c>
      <c r="L64" s="10"/>
      <c r="M64" s="10"/>
      <c r="N64" s="10"/>
    </row>
    <row r="65" spans="1:14" s="11" customFormat="1" ht="80.25" thickBot="1">
      <c r="A65" s="259"/>
      <c r="B65" s="260" t="s">
        <v>117</v>
      </c>
      <c r="C65" s="261"/>
      <c r="D65" s="261"/>
      <c r="E65" s="139"/>
      <c r="F65" s="139"/>
      <c r="G65" s="139"/>
      <c r="H65" s="262">
        <v>100</v>
      </c>
      <c r="I65" s="47"/>
      <c r="J65" s="47"/>
      <c r="K65" s="262">
        <f>H65</f>
        <v>100</v>
      </c>
      <c r="L65" s="10"/>
      <c r="M65" s="10"/>
      <c r="N65" s="10"/>
    </row>
    <row r="66" spans="1:14" s="11" customFormat="1" ht="32.25" thickBot="1">
      <c r="A66" s="129"/>
      <c r="B66" s="109" t="s">
        <v>56</v>
      </c>
      <c r="C66" s="263" t="s">
        <v>15</v>
      </c>
      <c r="D66" s="263"/>
      <c r="E66" s="264"/>
      <c r="F66" s="264"/>
      <c r="G66" s="264"/>
      <c r="H66" s="32">
        <f>H54+H56+H58+H60+H62+H64</f>
        <v>5561.900000000001</v>
      </c>
      <c r="I66" s="32">
        <f>I54+I56+I58+I60+I62+I64</f>
        <v>0</v>
      </c>
      <c r="J66" s="32">
        <f>J54+J56+J58+J60+J62+J64</f>
        <v>0</v>
      </c>
      <c r="K66" s="32">
        <f>K54+K56+K58+K60+K62+K64</f>
        <v>5561.900000000001</v>
      </c>
      <c r="L66" s="10"/>
      <c r="M66" s="10"/>
      <c r="N66" s="10"/>
    </row>
    <row r="67" spans="1:14" s="11" customFormat="1" ht="24" customHeight="1">
      <c r="A67" s="77" t="s">
        <v>28</v>
      </c>
      <c r="B67" s="247" t="s">
        <v>6</v>
      </c>
      <c r="C67" s="247"/>
      <c r="D67" s="247"/>
      <c r="E67" s="247"/>
      <c r="F67" s="247"/>
      <c r="G67" s="247"/>
      <c r="H67" s="41"/>
      <c r="I67" s="41"/>
      <c r="J67" s="41"/>
      <c r="K67" s="41"/>
      <c r="L67" s="10"/>
      <c r="M67" s="10"/>
      <c r="N67" s="10"/>
    </row>
    <row r="68" spans="1:14" s="11" customFormat="1" ht="30.75" customHeight="1">
      <c r="A68" s="75" t="s">
        <v>82</v>
      </c>
      <c r="B68" s="173" t="s">
        <v>112</v>
      </c>
      <c r="C68" s="227" t="s">
        <v>15</v>
      </c>
      <c r="D68" s="227"/>
      <c r="E68" s="92" t="s">
        <v>61</v>
      </c>
      <c r="F68" s="92" t="s">
        <v>43</v>
      </c>
      <c r="G68" s="92" t="s">
        <v>10</v>
      </c>
      <c r="H68" s="183">
        <f>H69</f>
        <v>200</v>
      </c>
      <c r="I68" s="183" t="e">
        <f>I69+#REF!</f>
        <v>#REF!</v>
      </c>
      <c r="J68" s="183">
        <v>0</v>
      </c>
      <c r="K68" s="174">
        <f>K69</f>
        <v>200</v>
      </c>
      <c r="L68" s="10"/>
      <c r="M68" s="10"/>
      <c r="N68" s="10"/>
    </row>
    <row r="69" spans="1:14" s="11" customFormat="1" ht="29.25" customHeight="1">
      <c r="A69" s="74"/>
      <c r="B69" s="88" t="s">
        <v>150</v>
      </c>
      <c r="C69" s="240"/>
      <c r="D69" s="240"/>
      <c r="E69" s="162"/>
      <c r="F69" s="105"/>
      <c r="G69" s="105"/>
      <c r="H69" s="163">
        <v>200</v>
      </c>
      <c r="I69" s="57">
        <v>701.1</v>
      </c>
      <c r="J69" s="57"/>
      <c r="K69" s="163">
        <f>H69</f>
        <v>200</v>
      </c>
      <c r="L69" s="10"/>
      <c r="M69" s="10"/>
      <c r="N69" s="10"/>
    </row>
    <row r="70" spans="1:14" s="11" customFormat="1" ht="29.25" customHeight="1">
      <c r="A70" s="75" t="s">
        <v>37</v>
      </c>
      <c r="B70" s="175" t="s">
        <v>135</v>
      </c>
      <c r="C70" s="227" t="s">
        <v>15</v>
      </c>
      <c r="D70" s="227"/>
      <c r="E70" s="92" t="s">
        <v>137</v>
      </c>
      <c r="F70" s="92" t="s">
        <v>43</v>
      </c>
      <c r="G70" s="92" t="s">
        <v>10</v>
      </c>
      <c r="H70" s="176">
        <f>H71</f>
        <v>1838</v>
      </c>
      <c r="I70" s="176"/>
      <c r="J70" s="176"/>
      <c r="K70" s="176">
        <f>K71</f>
        <v>1838</v>
      </c>
      <c r="L70" s="10"/>
      <c r="M70" s="10"/>
      <c r="N70" s="10"/>
    </row>
    <row r="71" spans="1:14" s="11" customFormat="1" ht="18" customHeight="1">
      <c r="A71" s="154"/>
      <c r="B71" s="170" t="s">
        <v>136</v>
      </c>
      <c r="C71" s="220"/>
      <c r="D71" s="220"/>
      <c r="E71" s="193"/>
      <c r="F71" s="99"/>
      <c r="G71" s="99"/>
      <c r="H71" s="124">
        <v>1838</v>
      </c>
      <c r="I71" s="46"/>
      <c r="J71" s="46"/>
      <c r="K71" s="124">
        <f>H71</f>
        <v>1838</v>
      </c>
      <c r="L71" s="10"/>
      <c r="M71" s="10"/>
      <c r="N71" s="10"/>
    </row>
    <row r="72" spans="1:14" s="11" customFormat="1" ht="18" customHeight="1">
      <c r="A72" s="160" t="s">
        <v>159</v>
      </c>
      <c r="B72" s="55" t="s">
        <v>118</v>
      </c>
      <c r="C72" s="236" t="s">
        <v>15</v>
      </c>
      <c r="D72" s="236"/>
      <c r="E72" s="86" t="s">
        <v>72</v>
      </c>
      <c r="F72" s="86" t="s">
        <v>43</v>
      </c>
      <c r="G72" s="86" t="s">
        <v>60</v>
      </c>
      <c r="H72" s="60">
        <f>H73</f>
        <v>1020</v>
      </c>
      <c r="I72" s="60"/>
      <c r="J72" s="60"/>
      <c r="K72" s="60">
        <f>K73</f>
        <v>1020</v>
      </c>
      <c r="L72" s="10"/>
      <c r="M72" s="10"/>
      <c r="N72" s="10"/>
    </row>
    <row r="73" spans="1:14" s="11" customFormat="1" ht="74.25" customHeight="1">
      <c r="A73" s="259"/>
      <c r="B73" s="260" t="s">
        <v>117</v>
      </c>
      <c r="C73" s="261"/>
      <c r="D73" s="261"/>
      <c r="E73" s="139"/>
      <c r="F73" s="139"/>
      <c r="G73" s="139"/>
      <c r="H73" s="262">
        <v>1020</v>
      </c>
      <c r="I73" s="47"/>
      <c r="J73" s="47"/>
      <c r="K73" s="262">
        <f>H73</f>
        <v>1020</v>
      </c>
      <c r="L73" s="10"/>
      <c r="M73" s="10"/>
      <c r="N73" s="10"/>
    </row>
    <row r="74" spans="1:14" s="11" customFormat="1" ht="22.5" customHeight="1">
      <c r="A74" s="160" t="s">
        <v>168</v>
      </c>
      <c r="B74" s="55" t="s">
        <v>118</v>
      </c>
      <c r="C74" s="236" t="s">
        <v>15</v>
      </c>
      <c r="D74" s="236"/>
      <c r="E74" s="86" t="s">
        <v>169</v>
      </c>
      <c r="F74" s="86" t="s">
        <v>43</v>
      </c>
      <c r="G74" s="86" t="s">
        <v>60</v>
      </c>
      <c r="H74" s="60">
        <f>H75</f>
        <v>800</v>
      </c>
      <c r="I74" s="60"/>
      <c r="J74" s="60"/>
      <c r="K74" s="60">
        <f>K75</f>
        <v>800</v>
      </c>
      <c r="L74" s="10"/>
      <c r="M74" s="10"/>
      <c r="N74" s="10"/>
    </row>
    <row r="75" spans="1:14" s="11" customFormat="1" ht="74.25" customHeight="1" thickBot="1">
      <c r="A75" s="194"/>
      <c r="B75" s="90" t="s">
        <v>117</v>
      </c>
      <c r="C75" s="219"/>
      <c r="D75" s="219"/>
      <c r="E75" s="102"/>
      <c r="F75" s="102"/>
      <c r="G75" s="102"/>
      <c r="H75" s="192">
        <v>800</v>
      </c>
      <c r="I75" s="67"/>
      <c r="J75" s="67"/>
      <c r="K75" s="192">
        <f>H75</f>
        <v>800</v>
      </c>
      <c r="L75" s="10"/>
      <c r="M75" s="10"/>
      <c r="N75" s="10"/>
    </row>
    <row r="76" spans="1:14" s="11" customFormat="1" ht="37.5" customHeight="1" thickBot="1">
      <c r="A76" s="129"/>
      <c r="B76" s="109" t="s">
        <v>57</v>
      </c>
      <c r="C76" s="249" t="s">
        <v>15</v>
      </c>
      <c r="D76" s="249"/>
      <c r="E76" s="110"/>
      <c r="F76" s="110"/>
      <c r="G76" s="110"/>
      <c r="H76" s="32">
        <f>H68+H70+H72+H74</f>
        <v>3858</v>
      </c>
      <c r="I76" s="32" t="e">
        <f>I68+I70+I72+I74</f>
        <v>#REF!</v>
      </c>
      <c r="J76" s="32">
        <f>J68+J70+J72+J74</f>
        <v>0</v>
      </c>
      <c r="K76" s="32">
        <f>K68+K70+K72+K74</f>
        <v>3858</v>
      </c>
      <c r="L76" s="10"/>
      <c r="M76" s="10"/>
      <c r="N76" s="10"/>
    </row>
    <row r="77" spans="1:14" s="11" customFormat="1" ht="27" customHeight="1" thickBot="1">
      <c r="A77" s="76"/>
      <c r="B77" s="33" t="s">
        <v>22</v>
      </c>
      <c r="C77" s="249" t="s">
        <v>41</v>
      </c>
      <c r="D77" s="249"/>
      <c r="E77" s="30"/>
      <c r="F77" s="30"/>
      <c r="G77" s="93"/>
      <c r="H77" s="94">
        <f>H52+H66+H76</f>
        <v>13603.2</v>
      </c>
      <c r="I77" s="94" t="e">
        <f>I52+I66+I76</f>
        <v>#REF!</v>
      </c>
      <c r="J77" s="94">
        <f>J52+J66+J76</f>
        <v>0</v>
      </c>
      <c r="K77" s="94">
        <f>K52+K66+K76</f>
        <v>13603.2</v>
      </c>
      <c r="L77" s="10"/>
      <c r="M77" s="10"/>
      <c r="N77" s="10"/>
    </row>
    <row r="78" spans="1:14" s="11" customFormat="1" ht="24" customHeight="1" thickBot="1">
      <c r="A78" s="91" t="s">
        <v>66</v>
      </c>
      <c r="B78" s="221" t="s">
        <v>97</v>
      </c>
      <c r="C78" s="221"/>
      <c r="D78" s="221"/>
      <c r="E78" s="221"/>
      <c r="F78" s="221"/>
      <c r="G78" s="61"/>
      <c r="H78" s="62"/>
      <c r="I78" s="62"/>
      <c r="J78" s="62"/>
      <c r="K78" s="62"/>
      <c r="L78" s="10"/>
      <c r="M78" s="10"/>
      <c r="N78" s="10"/>
    </row>
    <row r="79" spans="1:14" s="11" customFormat="1" ht="24" customHeight="1" thickBot="1">
      <c r="A79" s="71" t="s">
        <v>98</v>
      </c>
      <c r="B79" s="250" t="s">
        <v>99</v>
      </c>
      <c r="C79" s="250"/>
      <c r="D79" s="250"/>
      <c r="E79" s="250"/>
      <c r="F79" s="250"/>
      <c r="G79" s="61"/>
      <c r="H79" s="62"/>
      <c r="I79" s="62"/>
      <c r="J79" s="62"/>
      <c r="K79" s="62"/>
      <c r="L79" s="10"/>
      <c r="M79" s="10"/>
      <c r="N79" s="10"/>
    </row>
    <row r="80" spans="1:14" s="11" customFormat="1" ht="30.75" customHeight="1">
      <c r="A80" s="82" t="s">
        <v>32</v>
      </c>
      <c r="B80" s="63" t="s">
        <v>124</v>
      </c>
      <c r="C80" s="252" t="s">
        <v>100</v>
      </c>
      <c r="D80" s="252"/>
      <c r="E80" s="97" t="s">
        <v>106</v>
      </c>
      <c r="F80" s="97" t="s">
        <v>43</v>
      </c>
      <c r="G80" s="97" t="s">
        <v>10</v>
      </c>
      <c r="H80" s="64">
        <f>H81+H82</f>
        <v>450</v>
      </c>
      <c r="I80" s="64">
        <f>I81</f>
        <v>0</v>
      </c>
      <c r="J80" s="64">
        <v>0</v>
      </c>
      <c r="K80" s="64">
        <f>H80+I80</f>
        <v>450</v>
      </c>
      <c r="L80" s="10"/>
      <c r="M80" s="10"/>
      <c r="N80" s="10"/>
    </row>
    <row r="81" spans="1:14" s="11" customFormat="1" ht="17.25" customHeight="1">
      <c r="A81" s="92"/>
      <c r="B81" s="78" t="s">
        <v>145</v>
      </c>
      <c r="C81" s="251"/>
      <c r="D81" s="251"/>
      <c r="E81" s="92"/>
      <c r="F81" s="104"/>
      <c r="G81" s="104"/>
      <c r="H81" s="68">
        <v>150</v>
      </c>
      <c r="I81" s="68">
        <f>I82</f>
        <v>0</v>
      </c>
      <c r="J81" s="43">
        <v>0</v>
      </c>
      <c r="K81" s="68">
        <f>H81+I81</f>
        <v>150</v>
      </c>
      <c r="L81" s="10"/>
      <c r="M81" s="10"/>
      <c r="N81" s="10"/>
    </row>
    <row r="82" spans="1:14" s="11" customFormat="1" ht="15.75" thickBot="1">
      <c r="A82" s="107"/>
      <c r="B82" s="108" t="s">
        <v>146</v>
      </c>
      <c r="C82" s="253"/>
      <c r="D82" s="253"/>
      <c r="E82" s="107"/>
      <c r="F82" s="98"/>
      <c r="G82" s="98"/>
      <c r="H82" s="124">
        <v>300</v>
      </c>
      <c r="I82" s="124">
        <v>0</v>
      </c>
      <c r="J82" s="125"/>
      <c r="K82" s="124">
        <f>H82+I82</f>
        <v>300</v>
      </c>
      <c r="L82" s="10"/>
      <c r="M82" s="10"/>
      <c r="N82" s="10"/>
    </row>
    <row r="83" spans="1:14" s="11" customFormat="1" ht="33" customHeight="1" thickBot="1">
      <c r="A83" s="96"/>
      <c r="B83" s="109" t="s">
        <v>101</v>
      </c>
      <c r="C83" s="249" t="s">
        <v>100</v>
      </c>
      <c r="D83" s="249"/>
      <c r="E83" s="95"/>
      <c r="F83" s="95"/>
      <c r="G83" s="95"/>
      <c r="H83" s="32">
        <f>H80</f>
        <v>450</v>
      </c>
      <c r="I83" s="32">
        <f>I80</f>
        <v>0</v>
      </c>
      <c r="J83" s="58">
        <v>0</v>
      </c>
      <c r="K83" s="32">
        <f>H83+I83</f>
        <v>450</v>
      </c>
      <c r="L83" s="10"/>
      <c r="M83" s="10"/>
      <c r="N83" s="10"/>
    </row>
    <row r="84" spans="1:14" s="11" customFormat="1" ht="33" customHeight="1">
      <c r="A84" s="82" t="s">
        <v>44</v>
      </c>
      <c r="B84" s="252" t="s">
        <v>75</v>
      </c>
      <c r="C84" s="252"/>
      <c r="D84" s="252"/>
      <c r="E84" s="252"/>
      <c r="F84" s="252"/>
      <c r="G84" s="52"/>
      <c r="H84" s="117"/>
      <c r="I84" s="117"/>
      <c r="J84" s="113"/>
      <c r="K84" s="113"/>
      <c r="L84" s="10"/>
      <c r="M84" s="10"/>
      <c r="N84" s="10"/>
    </row>
    <row r="85" spans="1:14" s="11" customFormat="1" ht="23.25" customHeight="1">
      <c r="A85" s="73"/>
      <c r="B85" s="234" t="s">
        <v>33</v>
      </c>
      <c r="C85" s="234"/>
      <c r="D85" s="234"/>
      <c r="E85" s="234"/>
      <c r="F85" s="234"/>
      <c r="G85" s="234"/>
      <c r="H85" s="116"/>
      <c r="I85" s="116"/>
      <c r="J85" s="113"/>
      <c r="K85" s="113"/>
      <c r="L85" s="10"/>
      <c r="M85" s="10"/>
      <c r="N85" s="10"/>
    </row>
    <row r="86" spans="1:14" s="11" customFormat="1" ht="33" customHeight="1">
      <c r="A86" s="72" t="s">
        <v>34</v>
      </c>
      <c r="B86" s="38" t="s">
        <v>113</v>
      </c>
      <c r="C86" s="223"/>
      <c r="D86" s="223"/>
      <c r="E86" s="119"/>
      <c r="F86" s="119"/>
      <c r="G86" s="119"/>
      <c r="H86" s="116">
        <f>H87</f>
        <v>1500</v>
      </c>
      <c r="I86" s="116" t="e">
        <f>I87+#REF!+#REF!+#REF!</f>
        <v>#REF!</v>
      </c>
      <c r="J86" s="113"/>
      <c r="K86" s="116">
        <f>K87</f>
        <v>1500</v>
      </c>
      <c r="L86" s="10"/>
      <c r="M86" s="10"/>
      <c r="N86" s="10"/>
    </row>
    <row r="87" spans="1:14" s="11" customFormat="1" ht="27.75" customHeight="1" thickBot="1">
      <c r="A87" s="114"/>
      <c r="B87" s="157" t="s">
        <v>147</v>
      </c>
      <c r="C87" s="233" t="s">
        <v>39</v>
      </c>
      <c r="D87" s="233"/>
      <c r="E87" s="148" t="s">
        <v>48</v>
      </c>
      <c r="F87" s="148" t="s">
        <v>43</v>
      </c>
      <c r="G87" s="148" t="s">
        <v>10</v>
      </c>
      <c r="H87" s="196">
        <v>1500</v>
      </c>
      <c r="I87" s="196">
        <v>0</v>
      </c>
      <c r="J87" s="113"/>
      <c r="K87" s="196">
        <f>H87+I87</f>
        <v>1500</v>
      </c>
      <c r="L87" s="10"/>
      <c r="M87" s="10"/>
      <c r="N87" s="10"/>
    </row>
    <row r="88" spans="1:14" s="11" customFormat="1" ht="33.75" customHeight="1" thickBot="1">
      <c r="A88" s="91"/>
      <c r="B88" s="31" t="s">
        <v>76</v>
      </c>
      <c r="C88" s="213" t="s">
        <v>42</v>
      </c>
      <c r="D88" s="213"/>
      <c r="E88" s="141"/>
      <c r="F88" s="141"/>
      <c r="G88" s="141"/>
      <c r="H88" s="32">
        <f>H86</f>
        <v>1500</v>
      </c>
      <c r="I88" s="32" t="e">
        <f>I86</f>
        <v>#REF!</v>
      </c>
      <c r="J88" s="32">
        <f>J86</f>
        <v>0</v>
      </c>
      <c r="K88" s="32">
        <f>K86</f>
        <v>1500</v>
      </c>
      <c r="L88" s="10"/>
      <c r="M88" s="10"/>
      <c r="N88" s="10"/>
    </row>
    <row r="89" spans="1:11" s="12" customFormat="1" ht="27.75" customHeight="1">
      <c r="A89" s="82" t="s">
        <v>45</v>
      </c>
      <c r="B89" s="252" t="s">
        <v>67</v>
      </c>
      <c r="C89" s="252"/>
      <c r="D89" s="252"/>
      <c r="E89" s="252"/>
      <c r="F89" s="252"/>
      <c r="G89" s="254"/>
      <c r="H89" s="254"/>
      <c r="I89" s="254"/>
      <c r="J89" s="254"/>
      <c r="K89" s="254"/>
    </row>
    <row r="90" spans="1:11" s="12" customFormat="1" ht="27.75" customHeight="1">
      <c r="A90" s="73"/>
      <c r="B90" s="234" t="s">
        <v>120</v>
      </c>
      <c r="C90" s="234"/>
      <c r="D90" s="234"/>
      <c r="E90" s="234"/>
      <c r="F90" s="234"/>
      <c r="G90" s="234"/>
      <c r="H90" s="116"/>
      <c r="I90" s="116"/>
      <c r="J90" s="130"/>
      <c r="K90" s="130"/>
    </row>
    <row r="91" spans="1:11" s="12" customFormat="1" ht="20.25" customHeight="1">
      <c r="A91" s="72" t="s">
        <v>35</v>
      </c>
      <c r="B91" s="38" t="s">
        <v>122</v>
      </c>
      <c r="C91" s="223" t="s">
        <v>68</v>
      </c>
      <c r="D91" s="223"/>
      <c r="E91" s="119" t="s">
        <v>69</v>
      </c>
      <c r="F91" s="119" t="s">
        <v>43</v>
      </c>
      <c r="G91" s="119" t="s">
        <v>10</v>
      </c>
      <c r="H91" s="116">
        <f>H92</f>
        <v>250</v>
      </c>
      <c r="I91" s="116">
        <f>I92</f>
        <v>0</v>
      </c>
      <c r="J91" s="113"/>
      <c r="K91" s="116">
        <f>K92</f>
        <v>250</v>
      </c>
    </row>
    <row r="92" spans="1:11" s="12" customFormat="1" ht="21" customHeight="1" thickBot="1">
      <c r="A92" s="114"/>
      <c r="B92" s="157" t="s">
        <v>172</v>
      </c>
      <c r="C92" s="257"/>
      <c r="D92" s="257"/>
      <c r="E92" s="171"/>
      <c r="F92" s="171"/>
      <c r="G92" s="171"/>
      <c r="H92" s="196">
        <v>250</v>
      </c>
      <c r="I92" s="196">
        <f>800-800</f>
        <v>0</v>
      </c>
      <c r="J92" s="113"/>
      <c r="K92" s="196">
        <f>H92+I92</f>
        <v>250</v>
      </c>
    </row>
    <row r="93" spans="1:11" s="12" customFormat="1" ht="23.25" customHeight="1" thickBot="1">
      <c r="A93" s="91"/>
      <c r="B93" s="31" t="s">
        <v>123</v>
      </c>
      <c r="C93" s="213" t="s">
        <v>70</v>
      </c>
      <c r="D93" s="213"/>
      <c r="E93" s="141"/>
      <c r="F93" s="141"/>
      <c r="G93" s="141"/>
      <c r="H93" s="32">
        <f>H91</f>
        <v>250</v>
      </c>
      <c r="I93" s="32">
        <f>I91</f>
        <v>0</v>
      </c>
      <c r="J93" s="32">
        <f>J91</f>
        <v>0</v>
      </c>
      <c r="K93" s="32">
        <f>K91</f>
        <v>250</v>
      </c>
    </row>
    <row r="94" spans="1:11" s="12" customFormat="1" ht="33.75" customHeight="1">
      <c r="A94" s="83" t="s">
        <v>65</v>
      </c>
      <c r="B94" s="222" t="s">
        <v>36</v>
      </c>
      <c r="C94" s="222"/>
      <c r="D94" s="222"/>
      <c r="E94" s="222"/>
      <c r="F94" s="222"/>
      <c r="G94" s="65"/>
      <c r="H94" s="53"/>
      <c r="I94" s="53"/>
      <c r="J94" s="53"/>
      <c r="K94" s="53"/>
    </row>
    <row r="95" spans="1:11" s="12" customFormat="1" ht="33" customHeight="1" thickBot="1">
      <c r="A95" s="118" t="s">
        <v>140</v>
      </c>
      <c r="B95" s="205" t="s">
        <v>148</v>
      </c>
      <c r="C95" s="258" t="s">
        <v>77</v>
      </c>
      <c r="D95" s="258"/>
      <c r="E95" s="164" t="s">
        <v>49</v>
      </c>
      <c r="F95" s="164" t="s">
        <v>43</v>
      </c>
      <c r="G95" s="164" t="s">
        <v>10</v>
      </c>
      <c r="H95" s="165">
        <v>3750</v>
      </c>
      <c r="I95" s="165">
        <v>0</v>
      </c>
      <c r="J95" s="165"/>
      <c r="K95" s="165">
        <f>H95+I95</f>
        <v>3750</v>
      </c>
    </row>
    <row r="96" spans="1:11" s="12" customFormat="1" ht="26.25" customHeight="1" thickBot="1">
      <c r="A96" s="96"/>
      <c r="B96" s="31" t="s">
        <v>38</v>
      </c>
      <c r="C96" s="218" t="s">
        <v>77</v>
      </c>
      <c r="D96" s="218"/>
      <c r="E96" s="166"/>
      <c r="F96" s="166"/>
      <c r="G96" s="166"/>
      <c r="H96" s="167">
        <f>H95</f>
        <v>3750</v>
      </c>
      <c r="I96" s="167" t="e">
        <f>#REF!+#REF!+#REF!+#REF!</f>
        <v>#REF!</v>
      </c>
      <c r="J96" s="167" t="e">
        <f>SUM(#REF!)</f>
        <v>#REF!</v>
      </c>
      <c r="K96" s="167">
        <f>K95</f>
        <v>3750</v>
      </c>
    </row>
    <row r="97" spans="1:11" s="12" customFormat="1" ht="27" customHeight="1">
      <c r="A97" s="82" t="s">
        <v>119</v>
      </c>
      <c r="B97" s="252" t="s">
        <v>132</v>
      </c>
      <c r="C97" s="252"/>
      <c r="D97" s="252"/>
      <c r="E97" s="252"/>
      <c r="F97" s="252"/>
      <c r="G97" s="254"/>
      <c r="H97" s="254"/>
      <c r="I97" s="254"/>
      <c r="J97" s="254"/>
      <c r="K97" s="254"/>
    </row>
    <row r="98" spans="1:11" s="12" customFormat="1" ht="24" customHeight="1" thickBot="1">
      <c r="A98" s="114" t="s">
        <v>121</v>
      </c>
      <c r="B98" s="157" t="s">
        <v>149</v>
      </c>
      <c r="C98" s="256" t="s">
        <v>133</v>
      </c>
      <c r="D98" s="256"/>
      <c r="E98" s="127" t="s">
        <v>167</v>
      </c>
      <c r="F98" s="127" t="s">
        <v>43</v>
      </c>
      <c r="G98" s="127" t="s">
        <v>10</v>
      </c>
      <c r="H98" s="197">
        <v>862.2</v>
      </c>
      <c r="I98" s="197">
        <v>0</v>
      </c>
      <c r="J98" s="113"/>
      <c r="K98" s="197">
        <f>H98+I98</f>
        <v>862.2</v>
      </c>
    </row>
    <row r="99" spans="1:11" s="12" customFormat="1" ht="25.5" customHeight="1" thickBot="1">
      <c r="A99" s="198"/>
      <c r="B99" s="199" t="s">
        <v>134</v>
      </c>
      <c r="C99" s="212" t="s">
        <v>105</v>
      </c>
      <c r="D99" s="212"/>
      <c r="E99" s="200"/>
      <c r="F99" s="200"/>
      <c r="G99" s="200"/>
      <c r="H99" s="201">
        <f>H98</f>
        <v>862.2</v>
      </c>
      <c r="I99" s="201">
        <f>I98</f>
        <v>0</v>
      </c>
      <c r="J99" s="201">
        <f>J98</f>
        <v>0</v>
      </c>
      <c r="K99" s="201">
        <f>K98</f>
        <v>862.2</v>
      </c>
    </row>
    <row r="100" spans="1:11" s="12" customFormat="1" ht="30.75" customHeight="1" thickBot="1" thickTop="1">
      <c r="A100" s="84"/>
      <c r="B100" s="217" t="s">
        <v>7</v>
      </c>
      <c r="C100" s="217"/>
      <c r="D100" s="217"/>
      <c r="E100" s="217"/>
      <c r="F100" s="217"/>
      <c r="G100" s="48"/>
      <c r="H100" s="49">
        <f>H77+H83+H88+H96+H93+H99</f>
        <v>20415.4</v>
      </c>
      <c r="I100" s="49" t="e">
        <f>I77+I83+I88+I96+I93+I99</f>
        <v>#REF!</v>
      </c>
      <c r="J100" s="49" t="e">
        <f>J77+J83+J88+J96+J93+J99</f>
        <v>#REF!</v>
      </c>
      <c r="K100" s="49">
        <f>K77+K83+K88+K96+K93+K99</f>
        <v>20415.4</v>
      </c>
    </row>
    <row r="101" spans="1:11" s="13" customFormat="1" ht="55.5" customHeight="1" thickBot="1" thickTop="1">
      <c r="A101" s="216" t="s">
        <v>173</v>
      </c>
      <c r="B101" s="216"/>
      <c r="C101" s="216"/>
      <c r="D101" s="216"/>
      <c r="E101" s="216"/>
      <c r="F101" s="216"/>
      <c r="G101" s="216"/>
      <c r="H101" s="85">
        <f>H35+H100</f>
        <v>48712.5</v>
      </c>
      <c r="I101" s="85" t="e">
        <f>I35+I100</f>
        <v>#REF!</v>
      </c>
      <c r="J101" s="85" t="e">
        <f>J35+J100</f>
        <v>#REF!</v>
      </c>
      <c r="K101" s="85">
        <f>K35+K100</f>
        <v>48712.5</v>
      </c>
    </row>
    <row r="102" spans="1:11" ht="12.75">
      <c r="A102" s="5"/>
      <c r="B102" s="14"/>
      <c r="C102" s="15"/>
      <c r="D102" s="15"/>
      <c r="E102" s="15"/>
      <c r="F102" s="15"/>
      <c r="G102" s="15"/>
      <c r="H102" s="15"/>
      <c r="I102" s="15"/>
      <c r="J102" s="15"/>
      <c r="K102" s="6"/>
    </row>
    <row r="103" spans="1:11" ht="12.75">
      <c r="A103" s="2"/>
      <c r="B103" s="2"/>
      <c r="C103" s="16"/>
      <c r="D103" s="16"/>
      <c r="E103" s="16"/>
      <c r="F103" s="16"/>
      <c r="G103" s="16"/>
      <c r="H103" s="16"/>
      <c r="I103" s="16"/>
      <c r="J103" s="16"/>
      <c r="K103" s="17"/>
    </row>
  </sheetData>
  <mergeCells count="107">
    <mergeCell ref="C65:D65"/>
    <mergeCell ref="C62:D62"/>
    <mergeCell ref="G97:K97"/>
    <mergeCell ref="C98:D98"/>
    <mergeCell ref="C91:D91"/>
    <mergeCell ref="C92:D92"/>
    <mergeCell ref="C93:D93"/>
    <mergeCell ref="B97:F97"/>
    <mergeCell ref="C95:D95"/>
    <mergeCell ref="B84:F84"/>
    <mergeCell ref="B85:G85"/>
    <mergeCell ref="C86:D86"/>
    <mergeCell ref="C87:D87"/>
    <mergeCell ref="G89:K89"/>
    <mergeCell ref="B89:F89"/>
    <mergeCell ref="C74:D74"/>
    <mergeCell ref="C75:D75"/>
    <mergeCell ref="B78:F78"/>
    <mergeCell ref="C83:D83"/>
    <mergeCell ref="B79:F79"/>
    <mergeCell ref="C77:D77"/>
    <mergeCell ref="C76:D76"/>
    <mergeCell ref="C81:D81"/>
    <mergeCell ref="C80:D80"/>
    <mergeCell ref="C82:D82"/>
    <mergeCell ref="C59:D59"/>
    <mergeCell ref="C56:D56"/>
    <mergeCell ref="C57:D57"/>
    <mergeCell ref="C61:D61"/>
    <mergeCell ref="C58:D58"/>
    <mergeCell ref="C60:D60"/>
    <mergeCell ref="C73:D73"/>
    <mergeCell ref="C70:D70"/>
    <mergeCell ref="C71:D71"/>
    <mergeCell ref="C63:D63"/>
    <mergeCell ref="B67:G67"/>
    <mergeCell ref="C66:D66"/>
    <mergeCell ref="C69:D69"/>
    <mergeCell ref="C68:D68"/>
    <mergeCell ref="C72:D72"/>
    <mergeCell ref="C64:D64"/>
    <mergeCell ref="A101:G101"/>
    <mergeCell ref="B100:F100"/>
    <mergeCell ref="C96:D96"/>
    <mergeCell ref="B94:F94"/>
    <mergeCell ref="B90:G90"/>
    <mergeCell ref="C99:D99"/>
    <mergeCell ref="C88:D88"/>
    <mergeCell ref="K13:K14"/>
    <mergeCell ref="E13:E14"/>
    <mergeCell ref="C54:D54"/>
    <mergeCell ref="C40:D40"/>
    <mergeCell ref="C55:D55"/>
    <mergeCell ref="C48:D48"/>
    <mergeCell ref="C46:D46"/>
    <mergeCell ref="C5:K5"/>
    <mergeCell ref="A11:K11"/>
    <mergeCell ref="C4:K4"/>
    <mergeCell ref="B3:K3"/>
    <mergeCell ref="C6:K6"/>
    <mergeCell ref="C8:K8"/>
    <mergeCell ref="A9:K9"/>
    <mergeCell ref="A10:K10"/>
    <mergeCell ref="E1:K1"/>
    <mergeCell ref="A13:A14"/>
    <mergeCell ref="H13:J13"/>
    <mergeCell ref="B16:F16"/>
    <mergeCell ref="G13:G14"/>
    <mergeCell ref="F13:F14"/>
    <mergeCell ref="C13:D14"/>
    <mergeCell ref="B13:B14"/>
    <mergeCell ref="B15:F15"/>
    <mergeCell ref="C2:K2"/>
    <mergeCell ref="C51:D51"/>
    <mergeCell ref="C45:D45"/>
    <mergeCell ref="B17:F17"/>
    <mergeCell ref="C24:D24"/>
    <mergeCell ref="C19:D19"/>
    <mergeCell ref="C18:D18"/>
    <mergeCell ref="C23:D23"/>
    <mergeCell ref="C22:D22"/>
    <mergeCell ref="C21:D21"/>
    <mergeCell ref="C20:D20"/>
    <mergeCell ref="C31:D31"/>
    <mergeCell ref="C30:D30"/>
    <mergeCell ref="C50:D50"/>
    <mergeCell ref="B38:G38"/>
    <mergeCell ref="C44:D44"/>
    <mergeCell ref="C39:D39"/>
    <mergeCell ref="C43:D43"/>
    <mergeCell ref="B37:F37"/>
    <mergeCell ref="C49:D49"/>
    <mergeCell ref="C47:D47"/>
    <mergeCell ref="C29:D29"/>
    <mergeCell ref="B32:F32"/>
    <mergeCell ref="B35:F35"/>
    <mergeCell ref="B53:G53"/>
    <mergeCell ref="C52:D52"/>
    <mergeCell ref="C41:D41"/>
    <mergeCell ref="C42:D42"/>
    <mergeCell ref="C33:D33"/>
    <mergeCell ref="C34:D34"/>
    <mergeCell ref="B36:F36"/>
    <mergeCell ref="C25:D25"/>
    <mergeCell ref="B26:F26"/>
    <mergeCell ref="C27:D27"/>
    <mergeCell ref="C28:D2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2012-11-19T15:25:56Z</cp:lastPrinted>
  <dcterms:created xsi:type="dcterms:W3CDTF">2005-01-13T11:18:31Z</dcterms:created>
  <dcterms:modified xsi:type="dcterms:W3CDTF">2012-12-13T14:09:19Z</dcterms:modified>
  <cp:category/>
  <cp:version/>
  <cp:contentType/>
  <cp:contentStatus/>
</cp:coreProperties>
</file>