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1340" windowHeight="6540" activeTab="0"/>
  </bookViews>
  <sheets>
    <sheet name="бюд" sheetId="1" r:id="rId1"/>
  </sheets>
  <definedNames>
    <definedName name="_xlnm.Print_Titles" localSheetId="0">'бюд'!$12:$13</definedName>
  </definedNames>
  <calcPr fullCalcOnLoad="1"/>
</workbook>
</file>

<file path=xl/sharedStrings.xml><?xml version="1.0" encoding="utf-8"?>
<sst xmlns="http://schemas.openxmlformats.org/spreadsheetml/2006/main" count="347" uniqueCount="229">
  <si>
    <t>АДРЕСНАЯ ПРОГРАММА</t>
  </si>
  <si>
    <t xml:space="preserve">капитального ремонта и капитального строительства объектов </t>
  </si>
  <si>
    <t>№ п.п.</t>
  </si>
  <si>
    <t>КАПИТАЛЬНОЕ СТРОИТЕЛЬСТВО</t>
  </si>
  <si>
    <t>ОБРАЗОВАНИЕ</t>
  </si>
  <si>
    <t>ШКОЛЬНЫЕ УЧРЕЖДЕНИЯ</t>
  </si>
  <si>
    <t>ВНЕШКОЛЬНЫЕ УЧРЕЖДЕНИЯ</t>
  </si>
  <si>
    <t>ВСЕГО ПО КАПИТАЛЬНОМУ РЕМОНТУ</t>
  </si>
  <si>
    <t>КАПИТАЛЬНЫЙ РЕМОНТ, в том числе:</t>
  </si>
  <si>
    <t>310</t>
  </si>
  <si>
    <t>225</t>
  </si>
  <si>
    <t>1.</t>
  </si>
  <si>
    <t xml:space="preserve">ВСЕГО ПО ОБРАЗОВАНИЮ </t>
  </si>
  <si>
    <t>Раздел, подраздел</t>
  </si>
  <si>
    <t>Код целевой статьи</t>
  </si>
  <si>
    <t>Код вида расходов</t>
  </si>
  <si>
    <t>0702</t>
  </si>
  <si>
    <t>0701</t>
  </si>
  <si>
    <t>ВСЕГО ПО КАПИТАЛЬНОМУ СТРОИТЕЛЬСТВУ</t>
  </si>
  <si>
    <t>2.</t>
  </si>
  <si>
    <t>мест.</t>
  </si>
  <si>
    <t>обл.</t>
  </si>
  <si>
    <t>ИТОГО</t>
  </si>
  <si>
    <t>0901</t>
  </si>
  <si>
    <t>ВСЕГО ПО ОБРАЗОВАНИЮ</t>
  </si>
  <si>
    <t>МО Кировский  район Ленинградской области</t>
  </si>
  <si>
    <t>ТЕПЛОСНАБЖЕНИЕ</t>
  </si>
  <si>
    <t>0502</t>
  </si>
  <si>
    <t>МО Отрадненское ГП</t>
  </si>
  <si>
    <t>МО Мгинское ГП</t>
  </si>
  <si>
    <t>Ремонт кровли</t>
  </si>
  <si>
    <t>1.1</t>
  </si>
  <si>
    <t>2.1.</t>
  </si>
  <si>
    <t>2.1.1</t>
  </si>
  <si>
    <t>2.1.2.</t>
  </si>
  <si>
    <t>2.1.2.-1</t>
  </si>
  <si>
    <t>2.1.2.-2</t>
  </si>
  <si>
    <t>2.1.2.-3</t>
  </si>
  <si>
    <t>2.1.2.-4</t>
  </si>
  <si>
    <t>2.1.2.-5</t>
  </si>
  <si>
    <t>2.1.3.</t>
  </si>
  <si>
    <t>2.1.1.-1</t>
  </si>
  <si>
    <t>2.1.1.-2</t>
  </si>
  <si>
    <t>2.1.1.-3</t>
  </si>
  <si>
    <t>2.2.1-1</t>
  </si>
  <si>
    <t>УЧРЕЖДЕНИЯ ЗДРАВООХРАНЕНИЯ</t>
  </si>
  <si>
    <t>Модернизация объектов водоотведения</t>
  </si>
  <si>
    <t>Канализационные очистные сооружения Ленинградское шоссе г.Отрадное</t>
  </si>
  <si>
    <t>ИТОГО ПО ОБЪЕКТАМ ВОДООТВЕДЕНИЯ</t>
  </si>
  <si>
    <t>ЖИЛИЩНО-КОММУНАЛЬНОЕ ХОЗЯЙСТВО</t>
  </si>
  <si>
    <t>2.3.1</t>
  </si>
  <si>
    <t>ВСЕГО ПО ЖИЛИЩНО-КОММУНАЛЬНОМУ ХОЗЯЙСТВУ</t>
  </si>
  <si>
    <t>2.4.1</t>
  </si>
  <si>
    <t>2.3.1-1</t>
  </si>
  <si>
    <t>ПРОЧИЕ ОБЪЕКТЫ</t>
  </si>
  <si>
    <t>2.1.1.-5</t>
  </si>
  <si>
    <t>2.3.1-2</t>
  </si>
  <si>
    <t>2.1.3-1</t>
  </si>
  <si>
    <t>2.1.3-2</t>
  </si>
  <si>
    <t>ВСЕГО ПО ПРОЧИМ ОБЪЕКТАМ</t>
  </si>
  <si>
    <t>0902</t>
  </si>
  <si>
    <t>Замена оконных блоков</t>
  </si>
  <si>
    <t>003</t>
  </si>
  <si>
    <t>102 01 02</t>
  </si>
  <si>
    <t>0700</t>
  </si>
  <si>
    <t>0900</t>
  </si>
  <si>
    <t>ЗДРАВООХРАНЕНИЕ, ФИЗИЧЕСКАЯ КУЛЬТУРА И СПОРТ</t>
  </si>
  <si>
    <t>ВСЕГО ПО ЗДРАВООХРАНЕНИЮ , ФИЗИЧЕСКОЙ КУЛЬТУРЕ И СПОРТУ</t>
  </si>
  <si>
    <t>420 98 01</t>
  </si>
  <si>
    <t>001</t>
  </si>
  <si>
    <t>420 98 03</t>
  </si>
  <si>
    <t xml:space="preserve"> МОУ "Кировская средняя общеобразовательная школа №2 имени матроса, погибшего на АПЛ "Курск", Витченко Сергея Александровича"</t>
  </si>
  <si>
    <t>421 98 01</t>
  </si>
  <si>
    <t>Ремонт мягкой кровли</t>
  </si>
  <si>
    <t>МУЗ "Отрадненская городская больница"</t>
  </si>
  <si>
    <t>МУЗ "Кировская районная центральная больница"</t>
  </si>
  <si>
    <t>2.3</t>
  </si>
  <si>
    <t>500</t>
  </si>
  <si>
    <t>351 31 00</t>
  </si>
  <si>
    <t xml:space="preserve"> МДОУ "Детский сад общеразвивающего вида № 5" п.Мга</t>
  </si>
  <si>
    <t>2.4</t>
  </si>
  <si>
    <t>0114</t>
  </si>
  <si>
    <t>0500</t>
  </si>
  <si>
    <t>2.1.1.-6</t>
  </si>
  <si>
    <t>КОСГУ</t>
  </si>
  <si>
    <t>2.1.1.-7</t>
  </si>
  <si>
    <t>2.1.1.-8</t>
  </si>
  <si>
    <t>2.1.1.-9</t>
  </si>
  <si>
    <t xml:space="preserve"> МДОУ "Детский сад №26" п.Назия</t>
  </si>
  <si>
    <t xml:space="preserve">решением Совета депутатов </t>
  </si>
  <si>
    <t>РЕКОНСТРУКЦИЯ И СТРОИТЕЛЬСТВО</t>
  </si>
  <si>
    <t>102 01 01</t>
  </si>
  <si>
    <t>ИТОГО ПО РЕКОНСТРУКЦИИ И СТРОИТЕЛЬСТВУ</t>
  </si>
  <si>
    <t>Ремонт спортивного зала</t>
  </si>
  <si>
    <t>МОУ ДОД "Детская художественная школа" п.Мга</t>
  </si>
  <si>
    <t>МОУ ДОД "Кировская детско-юношеская спортивная  школа"</t>
  </si>
  <si>
    <t>МУЗ "Кировская районная центральная больница"- Синявинская врачебная амбулатория</t>
  </si>
  <si>
    <t>Монтаж узла учета тепловой энергии</t>
  </si>
  <si>
    <t>Ремонт фасада</t>
  </si>
  <si>
    <t>102 01 06</t>
  </si>
  <si>
    <t>420 98 02</t>
  </si>
  <si>
    <t>420 98 04</t>
  </si>
  <si>
    <t>420 98 05</t>
  </si>
  <si>
    <t>420 98 06</t>
  </si>
  <si>
    <t>420 98 07</t>
  </si>
  <si>
    <t>420 98 08</t>
  </si>
  <si>
    <t>420 98 09</t>
  </si>
  <si>
    <t>795 11 21</t>
  </si>
  <si>
    <t>421 98 03</t>
  </si>
  <si>
    <t>795 11 22</t>
  </si>
  <si>
    <t>423 98 01</t>
  </si>
  <si>
    <t>423 98 02</t>
  </si>
  <si>
    <t xml:space="preserve"> </t>
  </si>
  <si>
    <t>470 98 01</t>
  </si>
  <si>
    <t>470 98 02</t>
  </si>
  <si>
    <t>470 98 03</t>
  </si>
  <si>
    <t>470 98 05</t>
  </si>
  <si>
    <t>351 31 01</t>
  </si>
  <si>
    <t>351 31 02</t>
  </si>
  <si>
    <t>092 03 07</t>
  </si>
  <si>
    <t>421 98 04</t>
  </si>
  <si>
    <t>421 98 05</t>
  </si>
  <si>
    <t>УТВЕРЖДЕНА</t>
  </si>
  <si>
    <t>2.1.2-8</t>
  </si>
  <si>
    <t>Косметический ремонт поликлиники</t>
  </si>
  <si>
    <t>2.1.2-9</t>
  </si>
  <si>
    <t>2.1.2-10</t>
  </si>
  <si>
    <t>421 98 06</t>
  </si>
  <si>
    <t>421 98 07</t>
  </si>
  <si>
    <t xml:space="preserve"> МДОУ "Детский сад комбинированного вида № 36" г.Кировск</t>
  </si>
  <si>
    <t>МДОУ "Детский сад 3" г.Отрадное</t>
  </si>
  <si>
    <t>2.1.4.</t>
  </si>
  <si>
    <t>СПЕЦИАЛЬНЫЕ ОБЩЕОБРАЗОВАТЕЛЬНЫЕ УЧРЕЖДЕНИЯ</t>
  </si>
  <si>
    <t>МОУ "Молодцовский детский дом"</t>
  </si>
  <si>
    <t>424 98 01</t>
  </si>
  <si>
    <t>2.1.4-1</t>
  </si>
  <si>
    <t>План на 2010 год                       (тыс. руб.)</t>
  </si>
  <si>
    <t>Наименование объекта</t>
  </si>
  <si>
    <t>1.1.1</t>
  </si>
  <si>
    <t>1.1.1-1</t>
  </si>
  <si>
    <t>1.1.2</t>
  </si>
  <si>
    <t>1.1.2-1</t>
  </si>
  <si>
    <t>Строительство поликлиники на 150 посещений в п.Мга</t>
  </si>
  <si>
    <t>Средняя общеобразовательная школа в г.Шлиссельбурге</t>
  </si>
  <si>
    <t>1.1.1-1.1</t>
  </si>
  <si>
    <t>1.1.3</t>
  </si>
  <si>
    <t>1.1.3-1</t>
  </si>
  <si>
    <t>Ремонт канализационной системы</t>
  </si>
  <si>
    <t>Разработка проекта и установка узла учета тепловой энергии</t>
  </si>
  <si>
    <t>Ремонт отмостки и открытых веранд</t>
  </si>
  <si>
    <t xml:space="preserve"> МДОУ "Детский сад комбинированного вида № 35" п.Приладожский</t>
  </si>
  <si>
    <t>МДОУ "Детский сад комбинированного вида № 29" п.Приладожский</t>
  </si>
  <si>
    <t xml:space="preserve"> МДОУ "Детский сад комбинированного вида № 33 "Радуга" г.Отрадное</t>
  </si>
  <si>
    <t>Ремонт полов 1-ого этажа</t>
  </si>
  <si>
    <t>МДОУ "Детский сад общеразвивающего вида с приоритетным осуществлением деятельности по художественно - эстетическому развитию детей № 44 "Андрейка" г.Отрадное</t>
  </si>
  <si>
    <t xml:space="preserve"> МДОУ  "Детский сад компенсирующего вида  "Родничок" г.Отрадное</t>
  </si>
  <si>
    <t>Ремонт системы ГВС и ХВС в подвале</t>
  </si>
  <si>
    <t>2.1.1-4</t>
  </si>
  <si>
    <t>Ремонт туалетов</t>
  </si>
  <si>
    <t xml:space="preserve"> МОУ " Молодцовская основная общеобразовательная  школа "</t>
  </si>
  <si>
    <t>Ремонт системы канализации</t>
  </si>
  <si>
    <t>Разработка проекта узла учета тепловой энергии</t>
  </si>
  <si>
    <t>МОУ " Отрадненская средняя  общеобразовательная школа  № 2"</t>
  </si>
  <si>
    <t>Ремонт малого спортивного зала замена полов</t>
  </si>
  <si>
    <t>Косметический ремонт</t>
  </si>
  <si>
    <t>МОУ "Лицей г. Отрадное</t>
  </si>
  <si>
    <t>Ремонт кровли спортивного зала</t>
  </si>
  <si>
    <t>МОУ "Средняя общеобразовательная школа № 1" г.Шлиссельбург</t>
  </si>
  <si>
    <t>МОУ " Синявинская  средняя  общеобразовательная школа "</t>
  </si>
  <si>
    <t>2.1.2-7</t>
  </si>
  <si>
    <t>Ремонт кровли в детском отделении</t>
  </si>
  <si>
    <t>МОУ "Приладожская средняя  общеобразовательная школа "</t>
  </si>
  <si>
    <t>421 98 08</t>
  </si>
  <si>
    <t>421 98 09</t>
  </si>
  <si>
    <t>Обследование технического состояния конструктивных элементов в детском отделении</t>
  </si>
  <si>
    <t>МОУ "Павловская средняя  общеобразовательная школа "</t>
  </si>
  <si>
    <t>МОУ «Шумская  средняя общеобразовательная  школа»</t>
  </si>
  <si>
    <t>421 98 10</t>
  </si>
  <si>
    <t>МОУ " Путиловская средняя общеобразовательная   школа "</t>
  </si>
  <si>
    <t>Обследование  конструктивных элементов здания</t>
  </si>
  <si>
    <t>421 98 11</t>
  </si>
  <si>
    <t>ИТОГО ПО ШКОЛЬНЫМ УЧРЕЖДЕНИЯМ</t>
  </si>
  <si>
    <t xml:space="preserve">ИТОГО ПО ВНЕШКОЛЬНЫМ УЧРЕЖДЕНИЯМ </t>
  </si>
  <si>
    <t>ИТОГО ПО СПЕЦИАЛЬНЫМ ОБЩЕОБРАЗОВАТЕЛЬНЫМ УЧРЕЖДЕНИЯМ</t>
  </si>
  <si>
    <t>Замена полов и дверных блоков</t>
  </si>
  <si>
    <t>Косметический ремонт кабинетов</t>
  </si>
  <si>
    <t>Устройство крыльца, отмостки, АПС, приборов учета</t>
  </si>
  <si>
    <t>ДОШКОЛЬНЫЕ УЧРЕЖДЕНИЯ</t>
  </si>
  <si>
    <t>ИТОГО ПО ДОШКОЛЬНЫМ УЧРЕЖДЕНИЯМ</t>
  </si>
  <si>
    <t>2.2</t>
  </si>
  <si>
    <t>2.2.1</t>
  </si>
  <si>
    <t>2.2.1-2</t>
  </si>
  <si>
    <t>МУЗ "Кировская районная центральная больница"- Павловская врачебная амбулатория</t>
  </si>
  <si>
    <t>Замена инженерных сетей</t>
  </si>
  <si>
    <t>2.2.1-3</t>
  </si>
  <si>
    <t>2.2.1-4</t>
  </si>
  <si>
    <t>Ремонт кровли стационара</t>
  </si>
  <si>
    <t>ИТОГО ПО УЧРЕЖДЕНИЯМ ЗДРАВООХРАНЕНИЯ</t>
  </si>
  <si>
    <t>ВСЕГО ПО УЧРЕЖДЕНИЯМ ЗДРАВООХРАНЕНИЯ И СПОРТА</t>
  </si>
  <si>
    <t>ЗДРАВООХРАНЕНИЕ И СПОРТ</t>
  </si>
  <si>
    <t>Замена водогрейных котлов ACV - 1000  и РТ -1600 с истекшим сроком службы на миникотельной №4 на котлы ЗИОСАБ-1000</t>
  </si>
  <si>
    <t>Газомазутная котельная ул.Маяковского 2в - частичная утилизация замазученного грунта с прилегающей к котельной территории и ливневой канализации</t>
  </si>
  <si>
    <t>Газовая котельная ул.Пролетарская 9 - замена котла КВА-3/95 ст.№3 в связи с истечением срока службы на котел ЗИОСАБ-3000 с импортной горелкой "Unigas"</t>
  </si>
  <si>
    <t>Угольная котельная п.Малукса - капитальный ремонт котла №2 со 100% заменой поверхностей нагрева</t>
  </si>
  <si>
    <t>Угольная котельная п.Малукса - замена дымососа от котла №3</t>
  </si>
  <si>
    <t>ИТОГО ПО ТЕПЛОСНАБЖЕНИЮ</t>
  </si>
  <si>
    <t>2.4.2</t>
  </si>
  <si>
    <t>Ремонт лестничной клетки, замена дверных блоков в помещениях 1-ого этажа КСЗН</t>
  </si>
  <si>
    <t>2.4.3</t>
  </si>
  <si>
    <t>Замена полов в помещениях 1-ого этажа КСЗН</t>
  </si>
  <si>
    <t>2.4.4</t>
  </si>
  <si>
    <t>Косметический ремонт кабинетов 1-ого этажа КСЗН</t>
  </si>
  <si>
    <t xml:space="preserve">ВСЕГО ПО АДРЕСНОЙ ПРОГРАММЕ капитального ремонта и капитального строительства объектов </t>
  </si>
  <si>
    <t xml:space="preserve">500 </t>
  </si>
  <si>
    <t xml:space="preserve"> МО Кировский  район Ленинградской области на 2010 год</t>
  </si>
  <si>
    <t>(Приложение 26)</t>
  </si>
  <si>
    <t>2.1.1.-10</t>
  </si>
  <si>
    <t>420 98 10</t>
  </si>
  <si>
    <t>МДОУ  "Детский сад № 1 "Березка" г.Кировск</t>
  </si>
  <si>
    <t>ПСД по укреплению несущих конструкций</t>
  </si>
  <si>
    <t>Укрепление несущих конструкций и потолка здания</t>
  </si>
  <si>
    <t>Установка АПС в двух зданиях</t>
  </si>
  <si>
    <t>Капитальный ремонт инженерных сетей</t>
  </si>
  <si>
    <t>2.1.2-6</t>
  </si>
  <si>
    <t>МУЗ "Кировская ЦРБ"</t>
  </si>
  <si>
    <t>Разработка проектно-сметной документации</t>
  </si>
  <si>
    <t>Ремонт помещений в здании администрации</t>
  </si>
  <si>
    <t>Газомазутная котельная ул.Маяковского 2в - капитальный ремонт кирпичной дымовой трубы с устройством новых металлических газоходов к котлам №1, 2</t>
  </si>
  <si>
    <t>от "25" ноября 2009г. №  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</si>
</sst>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_р_."/>
    <numFmt numFmtId="167" formatCode="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</numFmts>
  <fonts count="2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53"/>
      <name val="Times New Roman"/>
      <family val="1"/>
    </font>
    <font>
      <sz val="11"/>
      <color indexed="53"/>
      <name val="Times New Roman"/>
      <family val="1"/>
    </font>
    <font>
      <i/>
      <sz val="10"/>
      <color indexed="5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5" fontId="14" fillId="0" borderId="1" xfId="0" applyNumberFormat="1" applyFont="1" applyBorder="1" applyAlignment="1">
      <alignment horizontal="right" wrapText="1"/>
    </xf>
    <xf numFmtId="165" fontId="1" fillId="0" borderId="2" xfId="0" applyNumberFormat="1" applyFont="1" applyFill="1" applyBorder="1" applyAlignment="1">
      <alignment horizontal="right" wrapText="1"/>
    </xf>
    <xf numFmtId="165" fontId="14" fillId="0" borderId="2" xfId="0" applyNumberFormat="1" applyFont="1" applyBorder="1" applyAlignment="1">
      <alignment horizontal="right" wrapText="1"/>
    </xf>
    <xf numFmtId="165" fontId="3" fillId="2" borderId="2" xfId="0" applyNumberFormat="1" applyFont="1" applyFill="1" applyBorder="1" applyAlignment="1">
      <alignment horizontal="right" wrapText="1"/>
    </xf>
    <xf numFmtId="165" fontId="3" fillId="2" borderId="1" xfId="0" applyNumberFormat="1" applyFont="1" applyFill="1" applyBorder="1" applyAlignment="1">
      <alignment horizontal="right" wrapText="1"/>
    </xf>
    <xf numFmtId="49" fontId="3" fillId="2" borderId="3" xfId="0" applyNumberFormat="1" applyFont="1" applyFill="1" applyBorder="1" applyAlignment="1">
      <alignment horizontal="center" wrapText="1"/>
    </xf>
    <xf numFmtId="165" fontId="3" fillId="2" borderId="4" xfId="0" applyNumberFormat="1" applyFont="1" applyFill="1" applyBorder="1" applyAlignment="1">
      <alignment horizontal="right" wrapText="1"/>
    </xf>
    <xf numFmtId="165" fontId="14" fillId="2" borderId="2" xfId="0" applyNumberFormat="1" applyFont="1" applyFill="1" applyBorder="1" applyAlignment="1">
      <alignment horizontal="right" wrapText="1"/>
    </xf>
    <xf numFmtId="165" fontId="14" fillId="2" borderId="1" xfId="0" applyNumberFormat="1" applyFont="1" applyFill="1" applyBorder="1" applyAlignment="1">
      <alignment horizontal="right" wrapText="1"/>
    </xf>
    <xf numFmtId="165" fontId="3" fillId="2" borderId="3" xfId="0" applyNumberFormat="1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left" wrapText="1"/>
    </xf>
    <xf numFmtId="49" fontId="15" fillId="0" borderId="0" xfId="0" applyNumberFormat="1" applyFont="1" applyAlignment="1">
      <alignment horizontal="left" vertical="top"/>
    </xf>
    <xf numFmtId="49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center"/>
    </xf>
    <xf numFmtId="4" fontId="15" fillId="0" borderId="0" xfId="0" applyNumberFormat="1" applyFont="1" applyAlignment="1">
      <alignment/>
    </xf>
    <xf numFmtId="49" fontId="3" fillId="2" borderId="2" xfId="0" applyNumberFormat="1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/>
    </xf>
    <xf numFmtId="49" fontId="1" fillId="0" borderId="2" xfId="0" applyNumberFormat="1" applyFont="1" applyBorder="1" applyAlignment="1">
      <alignment horizontal="center" wrapText="1"/>
    </xf>
    <xf numFmtId="49" fontId="14" fillId="2" borderId="6" xfId="0" applyNumberFormat="1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 wrapText="1"/>
    </xf>
    <xf numFmtId="165" fontId="1" fillId="2" borderId="7" xfId="0" applyNumberFormat="1" applyFont="1" applyFill="1" applyBorder="1" applyAlignment="1">
      <alignment horizontal="right" wrapText="1"/>
    </xf>
    <xf numFmtId="165" fontId="9" fillId="2" borderId="2" xfId="0" applyNumberFormat="1" applyFont="1" applyFill="1" applyBorder="1" applyAlignment="1">
      <alignment horizontal="right" wrapText="1"/>
    </xf>
    <xf numFmtId="165" fontId="9" fillId="2" borderId="1" xfId="0" applyNumberFormat="1" applyFont="1" applyFill="1" applyBorder="1" applyAlignment="1">
      <alignment horizontal="right" wrapText="1"/>
    </xf>
    <xf numFmtId="165" fontId="1" fillId="2" borderId="1" xfId="0" applyNumberFormat="1" applyFont="1" applyFill="1" applyBorder="1" applyAlignment="1">
      <alignment horizontal="right" wrapText="1"/>
    </xf>
    <xf numFmtId="165" fontId="9" fillId="2" borderId="3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49" fontId="1" fillId="2" borderId="8" xfId="0" applyNumberFormat="1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4" fillId="2" borderId="7" xfId="0" applyNumberFormat="1" applyFont="1" applyFill="1" applyBorder="1" applyAlignment="1">
      <alignment horizontal="left" vertical="top" wrapText="1"/>
    </xf>
    <xf numFmtId="165" fontId="14" fillId="2" borderId="9" xfId="0" applyNumberFormat="1" applyFont="1" applyFill="1" applyBorder="1" applyAlignment="1">
      <alignment horizontal="right" wrapText="1"/>
    </xf>
    <xf numFmtId="165" fontId="14" fillId="2" borderId="7" xfId="0" applyNumberFormat="1" applyFont="1" applyFill="1" applyBorder="1" applyAlignment="1">
      <alignment horizontal="right" wrapText="1"/>
    </xf>
    <xf numFmtId="165" fontId="9" fillId="2" borderId="4" xfId="0" applyNumberFormat="1" applyFont="1" applyFill="1" applyBorder="1" applyAlignment="1">
      <alignment horizontal="right" wrapText="1"/>
    </xf>
    <xf numFmtId="165" fontId="17" fillId="2" borderId="1" xfId="0" applyNumberFormat="1" applyFont="1" applyFill="1" applyBorder="1" applyAlignment="1">
      <alignment horizontal="right" wrapText="1"/>
    </xf>
    <xf numFmtId="49" fontId="9" fillId="2" borderId="10" xfId="0" applyNumberFormat="1" applyFont="1" applyFill="1" applyBorder="1" applyAlignment="1">
      <alignment horizontal="left" wrapText="1"/>
    </xf>
    <xf numFmtId="49" fontId="9" fillId="2" borderId="0" xfId="0" applyNumberFormat="1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center" wrapText="1"/>
    </xf>
    <xf numFmtId="49" fontId="14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 vertical="top" wrapText="1"/>
    </xf>
    <xf numFmtId="165" fontId="3" fillId="2" borderId="7" xfId="0" applyNumberFormat="1" applyFont="1" applyFill="1" applyBorder="1" applyAlignment="1">
      <alignment horizontal="right" wrapText="1"/>
    </xf>
    <xf numFmtId="165" fontId="1" fillId="2" borderId="2" xfId="0" applyNumberFormat="1" applyFont="1" applyFill="1" applyBorder="1" applyAlignment="1">
      <alignment horizontal="right" wrapText="1"/>
    </xf>
    <xf numFmtId="49" fontId="14" fillId="2" borderId="11" xfId="0" applyNumberFormat="1" applyFont="1" applyFill="1" applyBorder="1" applyAlignment="1">
      <alignment horizontal="left" vertical="top" wrapText="1"/>
    </xf>
    <xf numFmtId="165" fontId="17" fillId="2" borderId="2" xfId="0" applyNumberFormat="1" applyFont="1" applyFill="1" applyBorder="1" applyAlignment="1">
      <alignment horizontal="right" wrapText="1"/>
    </xf>
    <xf numFmtId="49" fontId="3" fillId="2" borderId="3" xfId="0" applyNumberFormat="1" applyFont="1" applyFill="1" applyBorder="1" applyAlignment="1">
      <alignment horizontal="center"/>
    </xf>
    <xf numFmtId="165" fontId="17" fillId="2" borderId="9" xfId="0" applyNumberFormat="1" applyFont="1" applyFill="1" applyBorder="1" applyAlignment="1">
      <alignment horizontal="right" wrapText="1"/>
    </xf>
    <xf numFmtId="165" fontId="17" fillId="2" borderId="7" xfId="0" applyNumberFormat="1" applyFont="1" applyFill="1" applyBorder="1" applyAlignment="1">
      <alignment horizontal="right" wrapText="1"/>
    </xf>
    <xf numFmtId="165" fontId="14" fillId="2" borderId="12" xfId="0" applyNumberFormat="1" applyFont="1" applyFill="1" applyBorder="1" applyAlignment="1">
      <alignment horizontal="right" wrapText="1"/>
    </xf>
    <xf numFmtId="49" fontId="14" fillId="2" borderId="13" xfId="0" applyNumberFormat="1" applyFont="1" applyFill="1" applyBorder="1" applyAlignment="1">
      <alignment horizontal="left" vertical="top" wrapText="1"/>
    </xf>
    <xf numFmtId="165" fontId="14" fillId="2" borderId="13" xfId="0" applyNumberFormat="1" applyFont="1" applyFill="1" applyBorder="1" applyAlignment="1">
      <alignment horizontal="right" wrapText="1"/>
    </xf>
    <xf numFmtId="49" fontId="14" fillId="2" borderId="0" xfId="0" applyNumberFormat="1" applyFont="1" applyFill="1" applyBorder="1" applyAlignment="1">
      <alignment horizontal="left" vertical="top" wrapText="1"/>
    </xf>
    <xf numFmtId="165" fontId="14" fillId="2" borderId="0" xfId="0" applyNumberFormat="1" applyFont="1" applyFill="1" applyBorder="1" applyAlignment="1">
      <alignment horizontal="right" wrapText="1"/>
    </xf>
    <xf numFmtId="49" fontId="1" fillId="0" borderId="7" xfId="0" applyNumberFormat="1" applyFont="1" applyBorder="1" applyAlignment="1">
      <alignment horizontal="center" wrapText="1"/>
    </xf>
    <xf numFmtId="167" fontId="1" fillId="0" borderId="9" xfId="0" applyNumberFormat="1" applyFont="1" applyBorder="1" applyAlignment="1">
      <alignment horizontal="center" wrapText="1"/>
    </xf>
    <xf numFmtId="167" fontId="1" fillId="0" borderId="7" xfId="0" applyNumberFormat="1" applyFont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3" fillId="2" borderId="14" xfId="0" applyNumberFormat="1" applyFont="1" applyFill="1" applyBorder="1" applyAlignment="1">
      <alignment horizontal="left" wrapText="1"/>
    </xf>
    <xf numFmtId="165" fontId="3" fillId="0" borderId="3" xfId="0" applyNumberFormat="1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center" wrapText="1"/>
    </xf>
    <xf numFmtId="49" fontId="9" fillId="2" borderId="14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2" borderId="15" xfId="0" applyNumberFormat="1" applyFont="1" applyFill="1" applyBorder="1" applyAlignment="1">
      <alignment horizontal="center"/>
    </xf>
    <xf numFmtId="49" fontId="14" fillId="2" borderId="5" xfId="0" applyNumberFormat="1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left" wrapText="1"/>
    </xf>
    <xf numFmtId="49" fontId="14" fillId="2" borderId="1" xfId="0" applyNumberFormat="1" applyFont="1" applyFill="1" applyBorder="1" applyAlignment="1">
      <alignment horizontal="center" wrapText="1"/>
    </xf>
    <xf numFmtId="165" fontId="9" fillId="2" borderId="7" xfId="0" applyNumberFormat="1" applyFont="1" applyFill="1" applyBorder="1" applyAlignment="1">
      <alignment horizontal="right" wrapText="1"/>
    </xf>
    <xf numFmtId="49" fontId="14" fillId="2" borderId="3" xfId="0" applyNumberFormat="1" applyFont="1" applyFill="1" applyBorder="1" applyAlignment="1">
      <alignment horizontal="center" wrapText="1"/>
    </xf>
    <xf numFmtId="49" fontId="14" fillId="2" borderId="8" xfId="0" applyNumberFormat="1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left" wrapText="1"/>
    </xf>
    <xf numFmtId="49" fontId="9" fillId="2" borderId="3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 wrapText="1"/>
    </xf>
    <xf numFmtId="49" fontId="18" fillId="2" borderId="6" xfId="0" applyNumberFormat="1" applyFont="1" applyFill="1" applyBorder="1" applyAlignment="1">
      <alignment horizontal="left" wrapText="1"/>
    </xf>
    <xf numFmtId="49" fontId="18" fillId="0" borderId="5" xfId="0" applyNumberFormat="1" applyFont="1" applyFill="1" applyBorder="1" applyAlignment="1">
      <alignment horizontal="left" wrapText="1"/>
    </xf>
    <xf numFmtId="49" fontId="9" fillId="2" borderId="3" xfId="0" applyNumberFormat="1" applyFont="1" applyFill="1" applyBorder="1" applyAlignment="1">
      <alignment horizontal="center" wrapText="1"/>
    </xf>
    <xf numFmtId="49" fontId="1" fillId="2" borderId="7" xfId="0" applyNumberFormat="1" applyFont="1" applyFill="1" applyBorder="1" applyAlignment="1">
      <alignment horizontal="center" vertical="top" wrapText="1"/>
    </xf>
    <xf numFmtId="49" fontId="10" fillId="2" borderId="8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center" vertical="top" wrapText="1"/>
    </xf>
    <xf numFmtId="49" fontId="1" fillId="2" borderId="18" xfId="0" applyNumberFormat="1" applyFont="1" applyFill="1" applyBorder="1" applyAlignment="1">
      <alignment horizontal="center" wrapText="1"/>
    </xf>
    <xf numFmtId="49" fontId="1" fillId="2" borderId="19" xfId="0" applyNumberFormat="1" applyFont="1" applyFill="1" applyBorder="1" applyAlignment="1">
      <alignment horizontal="center" wrapText="1"/>
    </xf>
    <xf numFmtId="167" fontId="1" fillId="0" borderId="20" xfId="0" applyNumberFormat="1" applyFont="1" applyBorder="1" applyAlignment="1">
      <alignment horizontal="center" wrapText="1"/>
    </xf>
    <xf numFmtId="165" fontId="3" fillId="2" borderId="14" xfId="0" applyNumberFormat="1" applyFont="1" applyFill="1" applyBorder="1" applyAlignment="1">
      <alignment horizontal="right" wrapText="1"/>
    </xf>
    <xf numFmtId="49" fontId="10" fillId="2" borderId="19" xfId="0" applyNumberFormat="1" applyFont="1" applyFill="1" applyBorder="1" applyAlignment="1">
      <alignment horizontal="center" wrapText="1"/>
    </xf>
    <xf numFmtId="49" fontId="3" fillId="2" borderId="18" xfId="0" applyNumberFormat="1" applyFont="1" applyFill="1" applyBorder="1" applyAlignment="1">
      <alignment horizontal="center"/>
    </xf>
    <xf numFmtId="49" fontId="10" fillId="2" borderId="21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wrapText="1"/>
    </xf>
    <xf numFmtId="49" fontId="1" fillId="2" borderId="22" xfId="0" applyNumberFormat="1" applyFont="1" applyFill="1" applyBorder="1" applyAlignment="1">
      <alignment wrapText="1"/>
    </xf>
    <xf numFmtId="49" fontId="1" fillId="2" borderId="23" xfId="0" applyNumberFormat="1" applyFont="1" applyFill="1" applyBorder="1" applyAlignment="1">
      <alignment wrapText="1"/>
    </xf>
    <xf numFmtId="49" fontId="1" fillId="2" borderId="18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left" wrapText="1"/>
    </xf>
    <xf numFmtId="165" fontId="3" fillId="0" borderId="2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left" wrapText="1"/>
    </xf>
    <xf numFmtId="165" fontId="3" fillId="0" borderId="4" xfId="0" applyNumberFormat="1" applyFont="1" applyFill="1" applyBorder="1" applyAlignment="1">
      <alignment horizontal="right" wrapText="1"/>
    </xf>
    <xf numFmtId="49" fontId="1" fillId="2" borderId="14" xfId="0" applyNumberFormat="1" applyFont="1" applyFill="1" applyBorder="1" applyAlignment="1">
      <alignment horizontal="left" wrapText="1"/>
    </xf>
    <xf numFmtId="165" fontId="1" fillId="2" borderId="4" xfId="0" applyNumberFormat="1" applyFont="1" applyFill="1" applyBorder="1" applyAlignment="1">
      <alignment horizontal="right" wrapText="1"/>
    </xf>
    <xf numFmtId="165" fontId="1" fillId="2" borderId="3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horizontal="left" wrapText="1"/>
    </xf>
    <xf numFmtId="49" fontId="10" fillId="2" borderId="15" xfId="0" applyNumberFormat="1" applyFont="1" applyFill="1" applyBorder="1" applyAlignment="1">
      <alignment horizontal="center"/>
    </xf>
    <xf numFmtId="49" fontId="12" fillId="2" borderId="24" xfId="0" applyNumberFormat="1" applyFont="1" applyFill="1" applyBorder="1" applyAlignment="1">
      <alignment horizontal="left" wrapText="1"/>
    </xf>
    <xf numFmtId="49" fontId="12" fillId="2" borderId="8" xfId="0" applyNumberFormat="1" applyFont="1" applyFill="1" applyBorder="1" applyAlignment="1">
      <alignment horizontal="center" wrapText="1"/>
    </xf>
    <xf numFmtId="165" fontId="12" fillId="2" borderId="25" xfId="0" applyNumberFormat="1" applyFont="1" applyFill="1" applyBorder="1" applyAlignment="1">
      <alignment horizontal="right" wrapText="1"/>
    </xf>
    <xf numFmtId="165" fontId="12" fillId="2" borderId="19" xfId="0" applyNumberFormat="1" applyFont="1" applyFill="1" applyBorder="1" applyAlignment="1">
      <alignment horizontal="right" wrapText="1"/>
    </xf>
    <xf numFmtId="49" fontId="2" fillId="2" borderId="3" xfId="0" applyNumberFormat="1" applyFont="1" applyFill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left" wrapText="1"/>
    </xf>
    <xf numFmtId="49" fontId="2" fillId="2" borderId="7" xfId="0" applyNumberFormat="1" applyFont="1" applyFill="1" applyBorder="1" applyAlignment="1">
      <alignment horizontal="center" wrapText="1"/>
    </xf>
    <xf numFmtId="165" fontId="9" fillId="2" borderId="9" xfId="0" applyNumberFormat="1" applyFont="1" applyFill="1" applyBorder="1" applyAlignment="1">
      <alignment horizontal="right" wrapText="1"/>
    </xf>
    <xf numFmtId="49" fontId="9" fillId="2" borderId="26" xfId="0" applyNumberFormat="1" applyFont="1" applyFill="1" applyBorder="1" applyAlignment="1">
      <alignment horizontal="left" wrapText="1"/>
    </xf>
    <xf numFmtId="49" fontId="2" fillId="2" borderId="27" xfId="0" applyNumberFormat="1" applyFont="1" applyFill="1" applyBorder="1" applyAlignment="1">
      <alignment horizontal="center" wrapText="1"/>
    </xf>
    <xf numFmtId="165" fontId="9" fillId="2" borderId="26" xfId="0" applyNumberFormat="1" applyFont="1" applyFill="1" applyBorder="1" applyAlignment="1">
      <alignment horizontal="right" wrapText="1"/>
    </xf>
    <xf numFmtId="165" fontId="9" fillId="2" borderId="27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14" xfId="0" applyNumberFormat="1" applyFont="1" applyFill="1" applyBorder="1" applyAlignment="1">
      <alignment horizontal="center" wrapText="1"/>
    </xf>
    <xf numFmtId="49" fontId="18" fillId="2" borderId="24" xfId="0" applyNumberFormat="1" applyFont="1" applyFill="1" applyBorder="1" applyAlignment="1">
      <alignment horizontal="left" wrapText="1"/>
    </xf>
    <xf numFmtId="49" fontId="13" fillId="2" borderId="21" xfId="0" applyNumberFormat="1" applyFont="1" applyFill="1" applyBorder="1" applyAlignment="1">
      <alignment horizontal="center" wrapText="1"/>
    </xf>
    <xf numFmtId="49" fontId="13" fillId="2" borderId="24" xfId="0" applyNumberFormat="1" applyFont="1" applyFill="1" applyBorder="1" applyAlignment="1">
      <alignment horizontal="left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wrapText="1"/>
    </xf>
    <xf numFmtId="165" fontId="13" fillId="2" borderId="25" xfId="0" applyNumberFormat="1" applyFont="1" applyFill="1" applyBorder="1" applyAlignment="1">
      <alignment horizontal="right" wrapText="1"/>
    </xf>
    <xf numFmtId="165" fontId="13" fillId="2" borderId="15" xfId="0" applyNumberFormat="1" applyFont="1" applyFill="1" applyBorder="1" applyAlignment="1">
      <alignment horizontal="right" wrapText="1"/>
    </xf>
    <xf numFmtId="49" fontId="1" fillId="2" borderId="28" xfId="0" applyNumberFormat="1" applyFont="1" applyFill="1" applyBorder="1" applyAlignment="1">
      <alignment horizontal="center" wrapText="1"/>
    </xf>
    <xf numFmtId="165" fontId="3" fillId="2" borderId="28" xfId="0" applyNumberFormat="1" applyFont="1" applyFill="1" applyBorder="1" applyAlignment="1">
      <alignment horizontal="right" wrapText="1"/>
    </xf>
    <xf numFmtId="49" fontId="3" fillId="2" borderId="21" xfId="0" applyNumberFormat="1" applyFont="1" applyFill="1" applyBorder="1" applyAlignment="1">
      <alignment horizontal="center" wrapText="1"/>
    </xf>
    <xf numFmtId="165" fontId="18" fillId="2" borderId="21" xfId="0" applyNumberFormat="1" applyFont="1" applyFill="1" applyBorder="1" applyAlignment="1">
      <alignment horizontal="right" wrapText="1"/>
    </xf>
    <xf numFmtId="165" fontId="18" fillId="2" borderId="19" xfId="0" applyNumberFormat="1" applyFont="1" applyFill="1" applyBorder="1" applyAlignment="1">
      <alignment horizontal="right" wrapText="1"/>
    </xf>
    <xf numFmtId="165" fontId="18" fillId="2" borderId="25" xfId="0" applyNumberFormat="1" applyFont="1" applyFill="1" applyBorder="1" applyAlignment="1">
      <alignment horizontal="right" wrapText="1"/>
    </xf>
    <xf numFmtId="165" fontId="12" fillId="2" borderId="15" xfId="0" applyNumberFormat="1" applyFont="1" applyFill="1" applyBorder="1" applyAlignment="1">
      <alignment horizontal="right" wrapText="1"/>
    </xf>
    <xf numFmtId="49" fontId="12" fillId="0" borderId="7" xfId="0" applyNumberFormat="1" applyFont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49" fontId="19" fillId="2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49" fontId="12" fillId="2" borderId="11" xfId="0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/>
    </xf>
    <xf numFmtId="49" fontId="19" fillId="2" borderId="18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9" fillId="2" borderId="3" xfId="0" applyNumberFormat="1" applyFont="1" applyFill="1" applyBorder="1" applyAlignment="1">
      <alignment horizontal="center"/>
    </xf>
    <xf numFmtId="49" fontId="13" fillId="2" borderId="18" xfId="0" applyNumberFormat="1" applyFont="1" applyFill="1" applyBorder="1" applyAlignment="1">
      <alignment horizontal="center"/>
    </xf>
    <xf numFmtId="49" fontId="9" fillId="2" borderId="29" xfId="0" applyNumberFormat="1" applyFont="1" applyFill="1" applyBorder="1" applyAlignment="1">
      <alignment horizontal="left" wrapText="1"/>
    </xf>
    <xf numFmtId="49" fontId="3" fillId="2" borderId="28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49" fontId="3" fillId="2" borderId="18" xfId="0" applyNumberFormat="1" applyFont="1" applyFill="1" applyBorder="1" applyAlignment="1">
      <alignment horizontal="center" wrapText="1"/>
    </xf>
    <xf numFmtId="165" fontId="9" fillId="2" borderId="18" xfId="0" applyNumberFormat="1" applyFont="1" applyFill="1" applyBorder="1" applyAlignment="1">
      <alignment horizontal="right" wrapText="1"/>
    </xf>
    <xf numFmtId="49" fontId="9" fillId="2" borderId="27" xfId="0" applyNumberFormat="1" applyFont="1" applyFill="1" applyBorder="1" applyAlignment="1">
      <alignment horizontal="left" wrapText="1"/>
    </xf>
    <xf numFmtId="49" fontId="3" fillId="2" borderId="26" xfId="0" applyNumberFormat="1" applyFont="1" applyFill="1" applyBorder="1" applyAlignment="1">
      <alignment horizontal="center" wrapText="1"/>
    </xf>
    <xf numFmtId="49" fontId="3" fillId="2" borderId="30" xfId="0" applyNumberFormat="1" applyFont="1" applyFill="1" applyBorder="1" applyAlignment="1">
      <alignment horizontal="center" wrapText="1"/>
    </xf>
    <xf numFmtId="49" fontId="3" fillId="2" borderId="27" xfId="0" applyNumberFormat="1" applyFont="1" applyFill="1" applyBorder="1" applyAlignment="1">
      <alignment horizontal="center" wrapText="1"/>
    </xf>
    <xf numFmtId="49" fontId="20" fillId="2" borderId="7" xfId="0" applyNumberFormat="1" applyFont="1" applyFill="1" applyBorder="1" applyAlignment="1">
      <alignment horizontal="center"/>
    </xf>
    <xf numFmtId="49" fontId="19" fillId="2" borderId="7" xfId="0" applyNumberFormat="1" applyFont="1" applyFill="1" applyBorder="1" applyAlignment="1">
      <alignment horizontal="center"/>
    </xf>
    <xf numFmtId="49" fontId="12" fillId="2" borderId="18" xfId="0" applyNumberFormat="1" applyFont="1" applyFill="1" applyBorder="1" applyAlignment="1">
      <alignment horizontal="center"/>
    </xf>
    <xf numFmtId="49" fontId="12" fillId="2" borderId="7" xfId="0" applyNumberFormat="1" applyFont="1" applyFill="1" applyBorder="1" applyAlignment="1">
      <alignment horizontal="center"/>
    </xf>
    <xf numFmtId="49" fontId="19" fillId="2" borderId="12" xfId="0" applyNumberFormat="1" applyFont="1" applyFill="1" applyBorder="1" applyAlignment="1">
      <alignment horizontal="center"/>
    </xf>
    <xf numFmtId="49" fontId="19" fillId="2" borderId="15" xfId="0" applyNumberFormat="1" applyFont="1" applyFill="1" applyBorder="1" applyAlignment="1">
      <alignment horizontal="center"/>
    </xf>
    <xf numFmtId="49" fontId="12" fillId="2" borderId="31" xfId="0" applyNumberFormat="1" applyFont="1" applyFill="1" applyBorder="1" applyAlignment="1">
      <alignment horizontal="center"/>
    </xf>
    <xf numFmtId="49" fontId="18" fillId="2" borderId="6" xfId="0" applyNumberFormat="1" applyFont="1" applyFill="1" applyBorder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right" wrapText="1"/>
    </xf>
    <xf numFmtId="165" fontId="18" fillId="2" borderId="1" xfId="0" applyNumberFormat="1" applyFont="1" applyFill="1" applyBorder="1" applyAlignment="1">
      <alignment horizontal="right" wrapText="1"/>
    </xf>
    <xf numFmtId="49" fontId="9" fillId="2" borderId="4" xfId="0" applyNumberFormat="1" applyFont="1" applyFill="1" applyBorder="1" applyAlignment="1">
      <alignment horizontal="center" wrapText="1"/>
    </xf>
    <xf numFmtId="49" fontId="9" fillId="2" borderId="14" xfId="0" applyNumberFormat="1" applyFont="1" applyFill="1" applyBorder="1" applyAlignment="1">
      <alignment horizontal="center" wrapText="1"/>
    </xf>
    <xf numFmtId="165" fontId="18" fillId="2" borderId="8" xfId="0" applyNumberFormat="1" applyFont="1" applyFill="1" applyBorder="1" applyAlignment="1">
      <alignment horizontal="right" wrapText="1"/>
    </xf>
    <xf numFmtId="165" fontId="12" fillId="2" borderId="18" xfId="0" applyNumberFormat="1" applyFont="1" applyFill="1" applyBorder="1" applyAlignment="1">
      <alignment horizontal="right" wrapText="1"/>
    </xf>
    <xf numFmtId="49" fontId="14" fillId="2" borderId="32" xfId="0" applyNumberFormat="1" applyFont="1" applyFill="1" applyBorder="1" applyAlignment="1">
      <alignment horizontal="left" vertical="top" wrapText="1"/>
    </xf>
    <xf numFmtId="165" fontId="14" fillId="2" borderId="32" xfId="0" applyNumberFormat="1" applyFont="1" applyFill="1" applyBorder="1" applyAlignment="1">
      <alignment horizontal="right" wrapText="1"/>
    </xf>
    <xf numFmtId="49" fontId="21" fillId="3" borderId="33" xfId="0" applyNumberFormat="1" applyFont="1" applyFill="1" applyBorder="1" applyAlignment="1">
      <alignment horizontal="left" vertical="top"/>
    </xf>
    <xf numFmtId="49" fontId="23" fillId="3" borderId="34" xfId="0" applyNumberFormat="1" applyFont="1" applyFill="1" applyBorder="1" applyAlignment="1">
      <alignment horizontal="left" vertical="top" wrapText="1"/>
    </xf>
    <xf numFmtId="165" fontId="22" fillId="3" borderId="35" xfId="0" applyNumberFormat="1" applyFont="1" applyFill="1" applyBorder="1" applyAlignment="1">
      <alignment horizontal="right" wrapText="1"/>
    </xf>
    <xf numFmtId="165" fontId="22" fillId="3" borderId="36" xfId="0" applyNumberFormat="1" applyFont="1" applyFill="1" applyBorder="1" applyAlignment="1">
      <alignment horizontal="right" wrapText="1"/>
    </xf>
    <xf numFmtId="165" fontId="13" fillId="4" borderId="34" xfId="0" applyNumberFormat="1" applyFont="1" applyFill="1" applyBorder="1" applyAlignment="1">
      <alignment horizontal="right" wrapText="1"/>
    </xf>
    <xf numFmtId="165" fontId="13" fillId="4" borderId="36" xfId="0" applyNumberFormat="1" applyFont="1" applyFill="1" applyBorder="1" applyAlignment="1">
      <alignment horizontal="right" wrapText="1"/>
    </xf>
    <xf numFmtId="49" fontId="12" fillId="2" borderId="8" xfId="0" applyNumberFormat="1" applyFont="1" applyFill="1" applyBorder="1" applyAlignment="1">
      <alignment horizontal="center" vertical="top" wrapText="1"/>
    </xf>
    <xf numFmtId="165" fontId="20" fillId="2" borderId="2" xfId="0" applyNumberFormat="1" applyFont="1" applyFill="1" applyBorder="1" applyAlignment="1">
      <alignment horizontal="right" wrapText="1"/>
    </xf>
    <xf numFmtId="165" fontId="20" fillId="2" borderId="1" xfId="0" applyNumberFormat="1" applyFont="1" applyFill="1" applyBorder="1" applyAlignment="1">
      <alignment horizontal="right" wrapText="1"/>
    </xf>
    <xf numFmtId="165" fontId="12" fillId="2" borderId="8" xfId="0" applyNumberFormat="1" applyFont="1" applyFill="1" applyBorder="1" applyAlignment="1">
      <alignment horizontal="right" wrapText="1"/>
    </xf>
    <xf numFmtId="49" fontId="1" fillId="2" borderId="0" xfId="0" applyNumberFormat="1" applyFont="1" applyFill="1" applyBorder="1" applyAlignment="1">
      <alignment horizontal="center" vertical="top" wrapText="1"/>
    </xf>
    <xf numFmtId="165" fontId="1" fillId="2" borderId="0" xfId="0" applyNumberFormat="1" applyFont="1" applyFill="1" applyBorder="1" applyAlignment="1">
      <alignment horizontal="right" wrapText="1"/>
    </xf>
    <xf numFmtId="165" fontId="1" fillId="2" borderId="29" xfId="0" applyNumberFormat="1" applyFont="1" applyFill="1" applyBorder="1" applyAlignment="1">
      <alignment horizontal="right" wrapText="1"/>
    </xf>
    <xf numFmtId="165" fontId="3" fillId="2" borderId="27" xfId="0" applyNumberFormat="1" applyFont="1" applyFill="1" applyBorder="1" applyAlignment="1">
      <alignment horizontal="right" wrapText="1"/>
    </xf>
    <xf numFmtId="165" fontId="3" fillId="2" borderId="18" xfId="0" applyNumberFormat="1" applyFont="1" applyFill="1" applyBorder="1" applyAlignment="1">
      <alignment horizontal="right" wrapText="1"/>
    </xf>
    <xf numFmtId="49" fontId="25" fillId="2" borderId="3" xfId="0" applyNumberFormat="1" applyFont="1" applyFill="1" applyBorder="1" applyAlignment="1">
      <alignment horizontal="center"/>
    </xf>
    <xf numFmtId="49" fontId="24" fillId="2" borderId="14" xfId="0" applyNumberFormat="1" applyFont="1" applyFill="1" applyBorder="1" applyAlignment="1">
      <alignment horizontal="left" wrapText="1"/>
    </xf>
    <xf numFmtId="165" fontId="26" fillId="2" borderId="3" xfId="0" applyNumberFormat="1" applyFont="1" applyFill="1" applyBorder="1" applyAlignment="1">
      <alignment horizontal="right" wrapText="1"/>
    </xf>
    <xf numFmtId="49" fontId="24" fillId="2" borderId="3" xfId="0" applyNumberFormat="1" applyFont="1" applyFill="1" applyBorder="1" applyAlignment="1">
      <alignment horizontal="left" wrapText="1"/>
    </xf>
    <xf numFmtId="49" fontId="25" fillId="2" borderId="1" xfId="0" applyNumberFormat="1" applyFont="1" applyFill="1" applyBorder="1" applyAlignment="1">
      <alignment horizontal="center"/>
    </xf>
    <xf numFmtId="49" fontId="24" fillId="2" borderId="6" xfId="0" applyNumberFormat="1" applyFont="1" applyFill="1" applyBorder="1" applyAlignment="1">
      <alignment horizontal="left" wrapText="1"/>
    </xf>
    <xf numFmtId="165" fontId="26" fillId="2" borderId="6" xfId="0" applyNumberFormat="1" applyFont="1" applyFill="1" applyBorder="1" applyAlignment="1">
      <alignment horizontal="right" wrapText="1"/>
    </xf>
    <xf numFmtId="165" fontId="26" fillId="2" borderId="1" xfId="0" applyNumberFormat="1" applyFont="1" applyFill="1" applyBorder="1" applyAlignment="1">
      <alignment horizontal="right" wrapText="1"/>
    </xf>
    <xf numFmtId="49" fontId="25" fillId="2" borderId="37" xfId="0" applyNumberFormat="1" applyFont="1" applyFill="1" applyBorder="1" applyAlignment="1">
      <alignment horizontal="center"/>
    </xf>
    <xf numFmtId="49" fontId="24" fillId="2" borderId="22" xfId="0" applyNumberFormat="1" applyFont="1" applyFill="1" applyBorder="1" applyAlignment="1">
      <alignment horizontal="left" wrapText="1"/>
    </xf>
    <xf numFmtId="165" fontId="26" fillId="2" borderId="22" xfId="0" applyNumberFormat="1" applyFont="1" applyFill="1" applyBorder="1" applyAlignment="1">
      <alignment horizontal="right" wrapText="1"/>
    </xf>
    <xf numFmtId="165" fontId="26" fillId="2" borderId="37" xfId="0" applyNumberFormat="1" applyFont="1" applyFill="1" applyBorder="1" applyAlignment="1">
      <alignment horizontal="right" wrapText="1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center"/>
    </xf>
    <xf numFmtId="49" fontId="9" fillId="2" borderId="38" xfId="0" applyNumberFormat="1" applyFont="1" applyFill="1" applyBorder="1" applyAlignment="1">
      <alignment horizontal="left" wrapText="1"/>
    </xf>
    <xf numFmtId="49" fontId="1" fillId="2" borderId="38" xfId="0" applyNumberFormat="1" applyFont="1" applyFill="1" applyBorder="1" applyAlignment="1">
      <alignment horizontal="center" wrapText="1"/>
    </xf>
    <xf numFmtId="49" fontId="1" fillId="2" borderId="39" xfId="0" applyNumberFormat="1" applyFont="1" applyFill="1" applyBorder="1" applyAlignment="1">
      <alignment horizontal="center" wrapText="1"/>
    </xf>
    <xf numFmtId="165" fontId="9" fillId="2" borderId="38" xfId="0" applyNumberFormat="1" applyFont="1" applyFill="1" applyBorder="1" applyAlignment="1">
      <alignment horizontal="right" wrapText="1"/>
    </xf>
    <xf numFmtId="165" fontId="3" fillId="2" borderId="38" xfId="0" applyNumberFormat="1" applyFont="1" applyFill="1" applyBorder="1" applyAlignment="1">
      <alignment horizontal="right" wrapText="1"/>
    </xf>
    <xf numFmtId="165" fontId="9" fillId="2" borderId="40" xfId="0" applyNumberFormat="1" applyFont="1" applyFill="1" applyBorder="1" applyAlignment="1">
      <alignment horizontal="right" wrapText="1"/>
    </xf>
    <xf numFmtId="165" fontId="3" fillId="2" borderId="40" xfId="0" applyNumberFormat="1" applyFont="1" applyFill="1" applyBorder="1" applyAlignment="1">
      <alignment horizontal="right" wrapText="1"/>
    </xf>
    <xf numFmtId="49" fontId="3" fillId="0" borderId="5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left" wrapText="1"/>
    </xf>
    <xf numFmtId="165" fontId="1" fillId="0" borderId="4" xfId="0" applyNumberFormat="1" applyFont="1" applyFill="1" applyBorder="1" applyAlignment="1">
      <alignment horizontal="right" wrapText="1"/>
    </xf>
    <xf numFmtId="165" fontId="1" fillId="0" borderId="3" xfId="0" applyNumberFormat="1" applyFont="1" applyFill="1" applyBorder="1" applyAlignment="1">
      <alignment horizontal="right" wrapText="1"/>
    </xf>
    <xf numFmtId="49" fontId="12" fillId="2" borderId="25" xfId="0" applyNumberFormat="1" applyFont="1" applyFill="1" applyBorder="1" applyAlignment="1">
      <alignment horizontal="center" wrapText="1"/>
    </xf>
    <xf numFmtId="49" fontId="12" fillId="2" borderId="24" xfId="0" applyNumberFormat="1" applyFont="1" applyFill="1" applyBorder="1" applyAlignment="1">
      <alignment horizontal="center" wrapText="1"/>
    </xf>
    <xf numFmtId="49" fontId="14" fillId="2" borderId="2" xfId="0" applyNumberFormat="1" applyFont="1" applyFill="1" applyBorder="1" applyAlignment="1">
      <alignment horizontal="center" wrapText="1"/>
    </xf>
    <xf numFmtId="49" fontId="14" fillId="2" borderId="5" xfId="0" applyNumberFormat="1" applyFont="1" applyFill="1" applyBorder="1" applyAlignment="1">
      <alignment horizontal="center" wrapText="1"/>
    </xf>
    <xf numFmtId="49" fontId="28" fillId="0" borderId="0" xfId="0" applyNumberFormat="1" applyFont="1" applyAlignment="1">
      <alignment horizontal="right"/>
    </xf>
    <xf numFmtId="49" fontId="13" fillId="0" borderId="41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wrapText="1"/>
    </xf>
    <xf numFmtId="49" fontId="3" fillId="2" borderId="14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4" fillId="2" borderId="8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14" fillId="2" borderId="21" xfId="0" applyNumberFormat="1" applyFont="1" applyFill="1" applyBorder="1" applyAlignment="1">
      <alignment horizontal="center" wrapText="1"/>
    </xf>
    <xf numFmtId="49" fontId="3" fillId="2" borderId="27" xfId="0" applyNumberFormat="1" applyFont="1" applyFill="1" applyBorder="1" applyAlignment="1">
      <alignment horizontal="center" wrapText="1"/>
    </xf>
    <xf numFmtId="0" fontId="13" fillId="4" borderId="42" xfId="0" applyFont="1" applyFill="1" applyBorder="1" applyAlignment="1">
      <alignment horizontal="center" wrapText="1"/>
    </xf>
    <xf numFmtId="0" fontId="13" fillId="4" borderId="43" xfId="0" applyFont="1" applyFill="1" applyBorder="1" applyAlignment="1">
      <alignment horizontal="center" wrapText="1"/>
    </xf>
    <xf numFmtId="0" fontId="13" fillId="4" borderId="44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49" fontId="12" fillId="2" borderId="8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49" fontId="11" fillId="2" borderId="13" xfId="0" applyNumberFormat="1" applyFont="1" applyFill="1" applyBorder="1" applyAlignment="1">
      <alignment horizontal="center" wrapText="1"/>
    </xf>
    <xf numFmtId="49" fontId="11" fillId="2" borderId="20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1" fillId="2" borderId="6" xfId="0" applyNumberFormat="1" applyFont="1" applyFill="1" applyBorder="1" applyAlignment="1">
      <alignment horizontal="center" wrapText="1"/>
    </xf>
    <xf numFmtId="49" fontId="11" fillId="2" borderId="5" xfId="0" applyNumberFormat="1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center" wrapText="1"/>
    </xf>
    <xf numFmtId="49" fontId="12" fillId="2" borderId="6" xfId="0" applyNumberFormat="1" applyFont="1" applyFill="1" applyBorder="1" applyAlignment="1">
      <alignment horizontal="center" wrapText="1"/>
    </xf>
    <xf numFmtId="49" fontId="12" fillId="2" borderId="5" xfId="0" applyNumberFormat="1" applyFont="1" applyFill="1" applyBorder="1" applyAlignment="1">
      <alignment horizontal="center" wrapText="1"/>
    </xf>
    <xf numFmtId="49" fontId="22" fillId="3" borderId="43" xfId="0" applyNumberFormat="1" applyFont="1" applyFill="1" applyBorder="1" applyAlignment="1">
      <alignment horizontal="center" wrapText="1"/>
    </xf>
    <xf numFmtId="49" fontId="22" fillId="3" borderId="44" xfId="0" applyNumberFormat="1" applyFont="1" applyFill="1" applyBorder="1" applyAlignment="1">
      <alignment horizont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" fillId="2" borderId="29" xfId="0" applyNumberFormat="1" applyFont="1" applyFill="1" applyBorder="1" applyAlignment="1">
      <alignment horizontal="center" wrapText="1"/>
    </xf>
    <xf numFmtId="49" fontId="1" fillId="2" borderId="18" xfId="0" applyNumberFormat="1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49" fontId="1" fillId="2" borderId="25" xfId="0" applyNumberFormat="1" applyFont="1" applyFill="1" applyBorder="1" applyAlignment="1">
      <alignment horizontal="center" wrapText="1"/>
    </xf>
    <xf numFmtId="49" fontId="1" fillId="2" borderId="24" xfId="0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 wrapText="1"/>
    </xf>
    <xf numFmtId="49" fontId="12" fillId="0" borderId="13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 wrapText="1"/>
    </xf>
    <xf numFmtId="4" fontId="1" fillId="0" borderId="8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49" fontId="14" fillId="2" borderId="3" xfId="0" applyNumberFormat="1" applyFont="1" applyFill="1" applyBorder="1" applyAlignment="1">
      <alignment horizontal="center" wrapText="1"/>
    </xf>
    <xf numFmtId="49" fontId="13" fillId="2" borderId="25" xfId="0" applyNumberFormat="1" applyFont="1" applyFill="1" applyBorder="1" applyAlignment="1">
      <alignment horizontal="center" wrapText="1"/>
    </xf>
    <xf numFmtId="49" fontId="13" fillId="2" borderId="24" xfId="0" applyNumberFormat="1" applyFont="1" applyFill="1" applyBorder="1" applyAlignment="1">
      <alignment horizontal="center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wrapText="1"/>
    </xf>
    <xf numFmtId="49" fontId="3" fillId="2" borderId="18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14" xfId="0" applyNumberFormat="1" applyFont="1" applyFill="1" applyBorder="1" applyAlignment="1">
      <alignment horizontal="center" wrapText="1"/>
    </xf>
    <xf numFmtId="49" fontId="2" fillId="2" borderId="27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49" fontId="14" fillId="2" borderId="4" xfId="0" applyNumberFormat="1" applyFont="1" applyFill="1" applyBorder="1" applyAlignment="1">
      <alignment horizontal="center" wrapText="1"/>
    </xf>
    <xf numFmtId="49" fontId="14" fillId="2" borderId="14" xfId="0" applyNumberFormat="1" applyFont="1" applyFill="1" applyBorder="1" applyAlignment="1">
      <alignment horizontal="center" wrapText="1"/>
    </xf>
    <xf numFmtId="49" fontId="1" fillId="2" borderId="38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tabSelected="1" view="pageBreakPreview" zoomScale="80" zoomScaleNormal="85" zoomScaleSheetLayoutView="80" workbookViewId="0" topLeftCell="A1">
      <selection activeCell="C5" sqref="C5:J5"/>
    </sheetView>
  </sheetViews>
  <sheetFormatPr defaultColWidth="9.00390625" defaultRowHeight="12.75"/>
  <cols>
    <col min="1" max="1" width="10.75390625" style="7" customWidth="1"/>
    <col min="2" max="2" width="47.375" style="8" customWidth="1"/>
    <col min="3" max="4" width="5.75390625" style="9" customWidth="1"/>
    <col min="5" max="5" width="11.875" style="9" customWidth="1"/>
    <col min="6" max="6" width="9.75390625" style="9" customWidth="1"/>
    <col min="7" max="7" width="8.625" style="9" customWidth="1"/>
    <col min="8" max="8" width="11.875" style="9" customWidth="1"/>
    <col min="9" max="9" width="12.625" style="9" customWidth="1"/>
    <col min="10" max="10" width="14.00390625" style="3" customWidth="1"/>
    <col min="11" max="16384" width="9.125" style="1" customWidth="1"/>
  </cols>
  <sheetData>
    <row r="1" spans="1:10" ht="18.75">
      <c r="A1" s="32"/>
      <c r="B1" s="233"/>
      <c r="C1" s="234"/>
      <c r="D1" s="234"/>
      <c r="E1" s="250" t="s">
        <v>122</v>
      </c>
      <c r="F1" s="250"/>
      <c r="G1" s="250"/>
      <c r="H1" s="250"/>
      <c r="I1" s="250"/>
      <c r="J1" s="250"/>
    </row>
    <row r="2" spans="1:10" ht="18.75">
      <c r="A2" s="32"/>
      <c r="B2" s="233"/>
      <c r="C2" s="250" t="s">
        <v>89</v>
      </c>
      <c r="D2" s="250"/>
      <c r="E2" s="250"/>
      <c r="F2" s="250"/>
      <c r="G2" s="250"/>
      <c r="H2" s="250"/>
      <c r="I2" s="250"/>
      <c r="J2" s="250"/>
    </row>
    <row r="3" spans="1:10" ht="18.75">
      <c r="A3" s="32"/>
      <c r="B3" s="250" t="s">
        <v>25</v>
      </c>
      <c r="C3" s="250"/>
      <c r="D3" s="250"/>
      <c r="E3" s="250"/>
      <c r="F3" s="250"/>
      <c r="G3" s="250"/>
      <c r="H3" s="250"/>
      <c r="I3" s="250"/>
      <c r="J3" s="250"/>
    </row>
    <row r="4" spans="1:10" ht="18.75">
      <c r="A4" s="32"/>
      <c r="B4" s="233"/>
      <c r="C4" s="250" t="s">
        <v>228</v>
      </c>
      <c r="D4" s="250"/>
      <c r="E4" s="250"/>
      <c r="F4" s="250"/>
      <c r="G4" s="250"/>
      <c r="H4" s="250"/>
      <c r="I4" s="250"/>
      <c r="J4" s="250"/>
    </row>
    <row r="5" spans="1:10" ht="18.75">
      <c r="A5" s="32"/>
      <c r="B5" s="233"/>
      <c r="C5" s="250" t="s">
        <v>215</v>
      </c>
      <c r="D5" s="250"/>
      <c r="E5" s="250"/>
      <c r="F5" s="250"/>
      <c r="G5" s="250"/>
      <c r="H5" s="250"/>
      <c r="I5" s="250"/>
      <c r="J5" s="250"/>
    </row>
    <row r="6" spans="1:10" ht="12.75">
      <c r="A6" s="32"/>
      <c r="B6" s="33"/>
      <c r="C6" s="34"/>
      <c r="D6" s="35"/>
      <c r="E6" s="35"/>
      <c r="F6" s="35"/>
      <c r="G6" s="35"/>
      <c r="H6" s="35"/>
      <c r="I6" s="35"/>
      <c r="J6" s="35"/>
    </row>
    <row r="7" spans="1:10" ht="12.75">
      <c r="A7" s="32"/>
      <c r="B7" s="33"/>
      <c r="C7" s="34"/>
      <c r="D7" s="36"/>
      <c r="E7" s="36"/>
      <c r="F7" s="36"/>
      <c r="G7" s="36"/>
      <c r="H7" s="36"/>
      <c r="I7" s="36"/>
      <c r="J7" s="37"/>
    </row>
    <row r="8" spans="1:10" ht="20.25">
      <c r="A8" s="297" t="s">
        <v>0</v>
      </c>
      <c r="B8" s="297"/>
      <c r="C8" s="297"/>
      <c r="D8" s="297"/>
      <c r="E8" s="297"/>
      <c r="F8" s="297"/>
      <c r="G8" s="297"/>
      <c r="H8" s="297"/>
      <c r="I8" s="297"/>
      <c r="J8" s="297"/>
    </row>
    <row r="9" spans="1:10" ht="20.25">
      <c r="A9" s="297" t="s">
        <v>1</v>
      </c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24" customHeight="1">
      <c r="A10" s="297" t="s">
        <v>214</v>
      </c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14.25" thickBot="1">
      <c r="A11" s="39"/>
      <c r="B11" s="40"/>
      <c r="C11" s="41"/>
      <c r="D11" s="41"/>
      <c r="E11" s="41"/>
      <c r="F11" s="41"/>
      <c r="G11" s="41"/>
      <c r="H11" s="41"/>
      <c r="I11" s="41"/>
      <c r="J11" s="42"/>
    </row>
    <row r="12" spans="1:10" ht="27" customHeight="1" thickBot="1">
      <c r="A12" s="296" t="s">
        <v>2</v>
      </c>
      <c r="B12" s="296" t="s">
        <v>137</v>
      </c>
      <c r="C12" s="296" t="s">
        <v>13</v>
      </c>
      <c r="D12" s="296"/>
      <c r="E12" s="296" t="s">
        <v>14</v>
      </c>
      <c r="F12" s="296" t="s">
        <v>15</v>
      </c>
      <c r="G12" s="296" t="s">
        <v>84</v>
      </c>
      <c r="H12" s="296" t="s">
        <v>136</v>
      </c>
      <c r="I12" s="296"/>
      <c r="J12" s="295" t="s">
        <v>22</v>
      </c>
    </row>
    <row r="13" spans="1:10" ht="17.25" customHeight="1" thickBot="1">
      <c r="A13" s="296"/>
      <c r="B13" s="296"/>
      <c r="C13" s="296"/>
      <c r="D13" s="296"/>
      <c r="E13" s="296"/>
      <c r="F13" s="296"/>
      <c r="G13" s="296"/>
      <c r="H13" s="110" t="s">
        <v>20</v>
      </c>
      <c r="I13" s="110" t="s">
        <v>21</v>
      </c>
      <c r="J13" s="295"/>
    </row>
    <row r="14" spans="1:10" ht="18.75">
      <c r="A14" s="123" t="s">
        <v>11</v>
      </c>
      <c r="B14" s="251" t="s">
        <v>3</v>
      </c>
      <c r="C14" s="252"/>
      <c r="D14" s="252"/>
      <c r="E14" s="252"/>
      <c r="F14" s="252"/>
      <c r="G14" s="111"/>
      <c r="H14" s="111"/>
      <c r="I14" s="111"/>
      <c r="J14" s="112"/>
    </row>
    <row r="15" spans="1:10" ht="15.75">
      <c r="A15" s="167" t="s">
        <v>31</v>
      </c>
      <c r="B15" s="293" t="s">
        <v>90</v>
      </c>
      <c r="C15" s="293"/>
      <c r="D15" s="293"/>
      <c r="E15" s="293"/>
      <c r="F15" s="294"/>
      <c r="G15" s="80"/>
      <c r="H15" s="81"/>
      <c r="I15" s="82"/>
      <c r="J15" s="115"/>
    </row>
    <row r="16" spans="1:10" ht="15.75">
      <c r="A16" s="168" t="s">
        <v>138</v>
      </c>
      <c r="B16" s="279" t="s">
        <v>49</v>
      </c>
      <c r="C16" s="279"/>
      <c r="D16" s="279"/>
      <c r="E16" s="279"/>
      <c r="F16" s="280"/>
      <c r="G16" s="67"/>
      <c r="H16" s="24"/>
      <c r="I16" s="68"/>
      <c r="J16" s="68"/>
    </row>
    <row r="17" spans="1:10" ht="15.75">
      <c r="A17" s="168" t="s">
        <v>139</v>
      </c>
      <c r="B17" s="279" t="s">
        <v>46</v>
      </c>
      <c r="C17" s="279"/>
      <c r="D17" s="279"/>
      <c r="E17" s="279"/>
      <c r="F17" s="279"/>
      <c r="G17" s="280"/>
      <c r="H17" s="69">
        <f>H18</f>
        <v>1000</v>
      </c>
      <c r="I17" s="69">
        <f>I18</f>
        <v>0</v>
      </c>
      <c r="J17" s="51">
        <f>H17+I17</f>
        <v>1000</v>
      </c>
    </row>
    <row r="18" spans="1:10" ht="27" thickBot="1">
      <c r="A18" s="169" t="s">
        <v>144</v>
      </c>
      <c r="B18" s="46" t="s">
        <v>47</v>
      </c>
      <c r="C18" s="257" t="s">
        <v>27</v>
      </c>
      <c r="D18" s="257"/>
      <c r="E18" s="47" t="s">
        <v>99</v>
      </c>
      <c r="F18" s="47" t="s">
        <v>62</v>
      </c>
      <c r="G18" s="47" t="s">
        <v>9</v>
      </c>
      <c r="H18" s="24">
        <v>1000</v>
      </c>
      <c r="I18" s="25">
        <v>0</v>
      </c>
      <c r="J18" s="25">
        <f>H18+I18</f>
        <v>1000</v>
      </c>
    </row>
    <row r="19" spans="1:10" ht="24.75" customHeight="1" thickBot="1">
      <c r="A19" s="47"/>
      <c r="B19" s="108" t="s">
        <v>48</v>
      </c>
      <c r="C19" s="124"/>
      <c r="D19" s="124"/>
      <c r="E19" s="124"/>
      <c r="F19" s="124"/>
      <c r="G19" s="125"/>
      <c r="H19" s="213">
        <f>H17</f>
        <v>1000</v>
      </c>
      <c r="I19" s="213">
        <f>I17</f>
        <v>0</v>
      </c>
      <c r="J19" s="214">
        <f>SUM(H19:I19)</f>
        <v>1000</v>
      </c>
    </row>
    <row r="20" spans="1:10" ht="33" customHeight="1" thickBot="1">
      <c r="A20" s="117"/>
      <c r="B20" s="54" t="s">
        <v>51</v>
      </c>
      <c r="C20" s="278" t="s">
        <v>82</v>
      </c>
      <c r="D20" s="278"/>
      <c r="E20" s="54"/>
      <c r="F20" s="55"/>
      <c r="G20" s="55"/>
      <c r="H20" s="215">
        <f>H19</f>
        <v>1000</v>
      </c>
      <c r="I20" s="215">
        <f>I19</f>
        <v>0</v>
      </c>
      <c r="J20" s="166">
        <f>SUM(H20:I20)</f>
        <v>1000</v>
      </c>
    </row>
    <row r="21" spans="1:10" ht="25.5" customHeight="1">
      <c r="A21" s="168" t="s">
        <v>140</v>
      </c>
      <c r="B21" s="279" t="s">
        <v>4</v>
      </c>
      <c r="C21" s="279"/>
      <c r="D21" s="279"/>
      <c r="E21" s="279"/>
      <c r="F21" s="280"/>
      <c r="G21" s="216"/>
      <c r="H21" s="217"/>
      <c r="I21" s="217"/>
      <c r="J21" s="218"/>
    </row>
    <row r="22" spans="1:10" ht="31.5">
      <c r="A22" s="170" t="s">
        <v>141</v>
      </c>
      <c r="B22" s="104" t="s">
        <v>143</v>
      </c>
      <c r="C22" s="287"/>
      <c r="D22" s="288"/>
      <c r="E22" s="43"/>
      <c r="F22" s="43"/>
      <c r="G22" s="43"/>
      <c r="H22" s="23">
        <f>H23</f>
        <v>450</v>
      </c>
      <c r="I22" s="23">
        <f>I23</f>
        <v>0</v>
      </c>
      <c r="J22" s="21">
        <f>H22+I22</f>
        <v>450</v>
      </c>
    </row>
    <row r="23" spans="1:10" ht="15.75" customHeight="1" thickBot="1">
      <c r="A23" s="26"/>
      <c r="B23" s="90" t="s">
        <v>225</v>
      </c>
      <c r="C23" s="289" t="s">
        <v>16</v>
      </c>
      <c r="D23" s="289"/>
      <c r="E23" s="26" t="s">
        <v>91</v>
      </c>
      <c r="F23" s="26" t="s">
        <v>62</v>
      </c>
      <c r="G23" s="26" t="s">
        <v>9</v>
      </c>
      <c r="H23" s="27">
        <v>450</v>
      </c>
      <c r="I23" s="30">
        <v>0</v>
      </c>
      <c r="J23" s="116">
        <f>H23+I23</f>
        <v>450</v>
      </c>
    </row>
    <row r="24" spans="1:10" ht="29.25" customHeight="1" thickBot="1">
      <c r="A24" s="114"/>
      <c r="B24" s="54" t="s">
        <v>24</v>
      </c>
      <c r="C24" s="290" t="s">
        <v>64</v>
      </c>
      <c r="D24" s="291"/>
      <c r="E24" s="55"/>
      <c r="F24" s="55"/>
      <c r="G24" s="55"/>
      <c r="H24" s="215">
        <f>H22</f>
        <v>450</v>
      </c>
      <c r="I24" s="215">
        <f>I22</f>
        <v>0</v>
      </c>
      <c r="J24" s="215">
        <f>J22</f>
        <v>450</v>
      </c>
    </row>
    <row r="25" spans="1:10" ht="27.75" customHeight="1">
      <c r="A25" s="168" t="s">
        <v>145</v>
      </c>
      <c r="B25" s="293" t="s">
        <v>66</v>
      </c>
      <c r="C25" s="293"/>
      <c r="D25" s="293"/>
      <c r="E25" s="293"/>
      <c r="F25" s="294"/>
      <c r="G25" s="84"/>
      <c r="H25" s="86"/>
      <c r="I25" s="107"/>
      <c r="J25" s="120"/>
    </row>
    <row r="26" spans="1:10" s="18" customFormat="1" ht="19.5" customHeight="1">
      <c r="A26" s="171" t="s">
        <v>146</v>
      </c>
      <c r="B26" s="105" t="s">
        <v>224</v>
      </c>
      <c r="C26" s="271"/>
      <c r="D26" s="272"/>
      <c r="E26" s="91"/>
      <c r="F26" s="91"/>
      <c r="G26" s="91"/>
      <c r="H26" s="103">
        <f>H27</f>
        <v>1000</v>
      </c>
      <c r="I26" s="103">
        <f>I27</f>
        <v>0</v>
      </c>
      <c r="J26" s="103">
        <f>J27</f>
        <v>1000</v>
      </c>
    </row>
    <row r="27" spans="1:10" s="18" customFormat="1" ht="29.25" customHeight="1" thickBot="1">
      <c r="A27" s="89"/>
      <c r="B27" s="101" t="s">
        <v>142</v>
      </c>
      <c r="C27" s="273" t="s">
        <v>60</v>
      </c>
      <c r="D27" s="273"/>
      <c r="E27" s="91" t="s">
        <v>63</v>
      </c>
      <c r="F27" s="91" t="s">
        <v>62</v>
      </c>
      <c r="G27" s="91" t="s">
        <v>9</v>
      </c>
      <c r="H27" s="53">
        <v>1000</v>
      </c>
      <c r="I27" s="88">
        <v>0</v>
      </c>
      <c r="J27" s="88">
        <f>H27+I27</f>
        <v>1000</v>
      </c>
    </row>
    <row r="28" spans="1:10" s="20" customFormat="1" ht="27" thickBot="1">
      <c r="A28" s="117"/>
      <c r="B28" s="54" t="s">
        <v>67</v>
      </c>
      <c r="C28" s="278" t="s">
        <v>65</v>
      </c>
      <c r="D28" s="278"/>
      <c r="E28" s="54"/>
      <c r="F28" s="55"/>
      <c r="G28" s="55"/>
      <c r="H28" s="215">
        <f>H26</f>
        <v>1000</v>
      </c>
      <c r="I28" s="215">
        <f>I26</f>
        <v>0</v>
      </c>
      <c r="J28" s="166">
        <f>H28+I28</f>
        <v>1000</v>
      </c>
    </row>
    <row r="29" spans="1:10" s="20" customFormat="1" ht="16.5" thickBot="1">
      <c r="A29" s="113"/>
      <c r="B29" s="285" t="s">
        <v>92</v>
      </c>
      <c r="C29" s="286"/>
      <c r="D29" s="286"/>
      <c r="E29" s="286"/>
      <c r="F29" s="286"/>
      <c r="G29" s="126"/>
      <c r="H29" s="203">
        <f>H20+H24+H28</f>
        <v>2450</v>
      </c>
      <c r="I29" s="203">
        <f>I20+I24+I28</f>
        <v>0</v>
      </c>
      <c r="J29" s="203">
        <f>H29+I29</f>
        <v>2450</v>
      </c>
    </row>
    <row r="30" spans="1:10" s="19" customFormat="1" ht="20.25" thickBot="1" thickTop="1">
      <c r="A30" s="206"/>
      <c r="B30" s="281" t="s">
        <v>18</v>
      </c>
      <c r="C30" s="281"/>
      <c r="D30" s="281"/>
      <c r="E30" s="281"/>
      <c r="F30" s="282"/>
      <c r="G30" s="207"/>
      <c r="H30" s="208">
        <f>H29</f>
        <v>2450</v>
      </c>
      <c r="I30" s="208">
        <f>I29</f>
        <v>0</v>
      </c>
      <c r="J30" s="209">
        <f>H30+I30</f>
        <v>2450</v>
      </c>
    </row>
    <row r="31" spans="1:10" s="4" customFormat="1" ht="20.25" thickBot="1" thickTop="1">
      <c r="A31" s="180" t="s">
        <v>19</v>
      </c>
      <c r="B31" s="283" t="s">
        <v>8</v>
      </c>
      <c r="C31" s="284"/>
      <c r="D31" s="284"/>
      <c r="E31" s="284"/>
      <c r="F31" s="284"/>
      <c r="G31" s="204"/>
      <c r="H31" s="205"/>
      <c r="I31" s="75"/>
      <c r="J31" s="75"/>
    </row>
    <row r="32" spans="1:10" s="12" customFormat="1" ht="15.75">
      <c r="A32" s="174" t="s">
        <v>32</v>
      </c>
      <c r="B32" s="279" t="s">
        <v>4</v>
      </c>
      <c r="C32" s="279"/>
      <c r="D32" s="279"/>
      <c r="E32" s="279"/>
      <c r="F32" s="280"/>
      <c r="G32" s="70"/>
      <c r="H32" s="57"/>
      <c r="I32" s="58"/>
      <c r="J32" s="48"/>
    </row>
    <row r="33" spans="1:10" s="12" customFormat="1" ht="15.75">
      <c r="A33" s="173" t="s">
        <v>33</v>
      </c>
      <c r="B33" s="276" t="s">
        <v>187</v>
      </c>
      <c r="C33" s="276"/>
      <c r="D33" s="276"/>
      <c r="E33" s="276"/>
      <c r="F33" s="276"/>
      <c r="G33" s="277"/>
      <c r="H33" s="71"/>
      <c r="I33" s="60"/>
      <c r="J33" s="60"/>
    </row>
    <row r="34" spans="1:10" s="12" customFormat="1" ht="26.25">
      <c r="A34" s="174" t="s">
        <v>41</v>
      </c>
      <c r="B34" s="94" t="s">
        <v>152</v>
      </c>
      <c r="C34" s="267" t="s">
        <v>17</v>
      </c>
      <c r="D34" s="268"/>
      <c r="E34" s="45" t="s">
        <v>68</v>
      </c>
      <c r="F34" s="85" t="s">
        <v>69</v>
      </c>
      <c r="G34" s="85" t="s">
        <v>10</v>
      </c>
      <c r="H34" s="51">
        <f>H35</f>
        <v>250</v>
      </c>
      <c r="I34" s="51">
        <f>I35</f>
        <v>0</v>
      </c>
      <c r="J34" s="51">
        <f aca="true" t="shared" si="0" ref="J34:J43">H34+I34</f>
        <v>250</v>
      </c>
    </row>
    <row r="35" spans="1:10" s="12" customFormat="1" ht="15.75">
      <c r="A35" s="175"/>
      <c r="B35" s="46" t="s">
        <v>153</v>
      </c>
      <c r="C35" s="265"/>
      <c r="D35" s="266"/>
      <c r="E35" s="38"/>
      <c r="F35" s="47"/>
      <c r="G35" s="47"/>
      <c r="H35" s="25">
        <v>250</v>
      </c>
      <c r="I35" s="53">
        <v>0</v>
      </c>
      <c r="J35" s="53">
        <f t="shared" si="0"/>
        <v>250</v>
      </c>
    </row>
    <row r="36" spans="1:10" s="12" customFormat="1" ht="51.75">
      <c r="A36" s="174" t="s">
        <v>42</v>
      </c>
      <c r="B36" s="132" t="s">
        <v>154</v>
      </c>
      <c r="C36" s="267" t="s">
        <v>17</v>
      </c>
      <c r="D36" s="268"/>
      <c r="E36" s="45" t="s">
        <v>100</v>
      </c>
      <c r="F36" s="85" t="s">
        <v>69</v>
      </c>
      <c r="G36" s="85" t="s">
        <v>10</v>
      </c>
      <c r="H36" s="69">
        <f>H37</f>
        <v>200</v>
      </c>
      <c r="I36" s="69">
        <f>I37</f>
        <v>0</v>
      </c>
      <c r="J36" s="51">
        <f t="shared" si="0"/>
        <v>200</v>
      </c>
    </row>
    <row r="37" spans="1:10" s="12" customFormat="1" ht="26.25">
      <c r="A37" s="176"/>
      <c r="B37" s="121" t="s">
        <v>148</v>
      </c>
      <c r="C37" s="265"/>
      <c r="D37" s="266"/>
      <c r="E37" s="38"/>
      <c r="F37" s="38"/>
      <c r="G37" s="38"/>
      <c r="H37" s="24">
        <v>200</v>
      </c>
      <c r="I37" s="25">
        <v>0</v>
      </c>
      <c r="J37" s="25">
        <f t="shared" si="0"/>
        <v>200</v>
      </c>
    </row>
    <row r="38" spans="1:10" s="12" customFormat="1" ht="26.25">
      <c r="A38" s="174" t="s">
        <v>43</v>
      </c>
      <c r="B38" s="94" t="s">
        <v>155</v>
      </c>
      <c r="C38" s="267" t="s">
        <v>17</v>
      </c>
      <c r="D38" s="268"/>
      <c r="E38" s="45" t="s">
        <v>70</v>
      </c>
      <c r="F38" s="85" t="s">
        <v>69</v>
      </c>
      <c r="G38" s="85" t="s">
        <v>10</v>
      </c>
      <c r="H38" s="51">
        <f>H39</f>
        <v>400</v>
      </c>
      <c r="I38" s="51">
        <f>I39</f>
        <v>0</v>
      </c>
      <c r="J38" s="51">
        <f t="shared" si="0"/>
        <v>400</v>
      </c>
    </row>
    <row r="39" spans="1:10" s="12" customFormat="1" ht="15.75">
      <c r="A39" s="177"/>
      <c r="B39" s="46" t="s">
        <v>156</v>
      </c>
      <c r="C39" s="257"/>
      <c r="D39" s="257"/>
      <c r="E39" s="47"/>
      <c r="F39" s="47"/>
      <c r="G39" s="47"/>
      <c r="H39" s="25">
        <v>400</v>
      </c>
      <c r="I39" s="25">
        <v>0</v>
      </c>
      <c r="J39" s="25">
        <f t="shared" si="0"/>
        <v>400</v>
      </c>
    </row>
    <row r="40" spans="1:10" s="12" customFormat="1" ht="15.75">
      <c r="A40" s="174" t="s">
        <v>157</v>
      </c>
      <c r="B40" s="137" t="s">
        <v>130</v>
      </c>
      <c r="C40" s="267" t="s">
        <v>17</v>
      </c>
      <c r="D40" s="268"/>
      <c r="E40" s="85" t="s">
        <v>101</v>
      </c>
      <c r="F40" s="85" t="s">
        <v>69</v>
      </c>
      <c r="G40" s="85" t="s">
        <v>10</v>
      </c>
      <c r="H40" s="51">
        <f>H41</f>
        <v>800</v>
      </c>
      <c r="I40" s="51">
        <f>I41</f>
        <v>0</v>
      </c>
      <c r="J40" s="51">
        <f t="shared" si="0"/>
        <v>800</v>
      </c>
    </row>
    <row r="41" spans="1:10" s="12" customFormat="1" ht="15.75">
      <c r="A41" s="174"/>
      <c r="B41" s="102" t="s">
        <v>149</v>
      </c>
      <c r="C41" s="45"/>
      <c r="D41" s="109"/>
      <c r="E41" s="85"/>
      <c r="F41" s="85"/>
      <c r="G41" s="85"/>
      <c r="H41" s="25">
        <v>800</v>
      </c>
      <c r="I41" s="25">
        <v>0</v>
      </c>
      <c r="J41" s="25">
        <f t="shared" si="0"/>
        <v>800</v>
      </c>
    </row>
    <row r="42" spans="1:10" s="12" customFormat="1" ht="26.25">
      <c r="A42" s="171" t="s">
        <v>55</v>
      </c>
      <c r="B42" s="127" t="s">
        <v>129</v>
      </c>
      <c r="C42" s="274" t="s">
        <v>17</v>
      </c>
      <c r="D42" s="275"/>
      <c r="E42" s="128" t="s">
        <v>102</v>
      </c>
      <c r="F42" s="129" t="s">
        <v>69</v>
      </c>
      <c r="G42" s="129" t="s">
        <v>10</v>
      </c>
      <c r="H42" s="22">
        <f>H43</f>
        <v>308.4</v>
      </c>
      <c r="I42" s="22">
        <f>I43</f>
        <v>0</v>
      </c>
      <c r="J42" s="103">
        <f t="shared" si="0"/>
        <v>308.4</v>
      </c>
    </row>
    <row r="43" spans="1:10" s="12" customFormat="1" ht="15.75">
      <c r="A43" s="175"/>
      <c r="B43" s="130" t="s">
        <v>61</v>
      </c>
      <c r="C43" s="271"/>
      <c r="D43" s="272"/>
      <c r="E43" s="122"/>
      <c r="F43" s="122"/>
      <c r="G43" s="122"/>
      <c r="H43" s="131">
        <f>300+8.4</f>
        <v>308.4</v>
      </c>
      <c r="I43" s="53">
        <v>0</v>
      </c>
      <c r="J43" s="53">
        <f t="shared" si="0"/>
        <v>308.4</v>
      </c>
    </row>
    <row r="44" spans="1:10" s="12" customFormat="1" ht="26.25">
      <c r="A44" s="171" t="s">
        <v>83</v>
      </c>
      <c r="B44" s="127" t="s">
        <v>79</v>
      </c>
      <c r="C44" s="274" t="s">
        <v>17</v>
      </c>
      <c r="D44" s="275"/>
      <c r="E44" s="128" t="s">
        <v>103</v>
      </c>
      <c r="F44" s="129" t="s">
        <v>69</v>
      </c>
      <c r="G44" s="129" t="s">
        <v>10</v>
      </c>
      <c r="H44" s="22">
        <f>H45+H46</f>
        <v>1400</v>
      </c>
      <c r="I44" s="22">
        <f>I45+I46</f>
        <v>0</v>
      </c>
      <c r="J44" s="103">
        <f>J45+J46</f>
        <v>1400</v>
      </c>
    </row>
    <row r="45" spans="1:10" s="12" customFormat="1" ht="15.75">
      <c r="A45" s="176"/>
      <c r="B45" s="121" t="s">
        <v>61</v>
      </c>
      <c r="C45" s="265"/>
      <c r="D45" s="266"/>
      <c r="E45" s="38"/>
      <c r="F45" s="38"/>
      <c r="G45" s="38"/>
      <c r="H45" s="24">
        <v>300</v>
      </c>
      <c r="I45" s="25">
        <v>0</v>
      </c>
      <c r="J45" s="25">
        <f aca="true" t="shared" si="1" ref="J45:J50">H45+I45</f>
        <v>300</v>
      </c>
    </row>
    <row r="46" spans="1:10" s="12" customFormat="1" ht="15.75">
      <c r="A46" s="176"/>
      <c r="B46" s="130" t="s">
        <v>222</v>
      </c>
      <c r="C46" s="122"/>
      <c r="D46" s="242"/>
      <c r="E46" s="122"/>
      <c r="F46" s="122"/>
      <c r="G46" s="122"/>
      <c r="H46" s="131">
        <v>1100</v>
      </c>
      <c r="I46" s="53">
        <v>0</v>
      </c>
      <c r="J46" s="53">
        <f t="shared" si="1"/>
        <v>1100</v>
      </c>
    </row>
    <row r="47" spans="1:10" s="12" customFormat="1" ht="26.25">
      <c r="A47" s="174" t="s">
        <v>85</v>
      </c>
      <c r="B47" s="94" t="s">
        <v>150</v>
      </c>
      <c r="C47" s="267" t="s">
        <v>17</v>
      </c>
      <c r="D47" s="268"/>
      <c r="E47" s="45" t="s">
        <v>104</v>
      </c>
      <c r="F47" s="85" t="s">
        <v>69</v>
      </c>
      <c r="G47" s="85" t="s">
        <v>10</v>
      </c>
      <c r="H47" s="69">
        <f>H48</f>
        <v>175</v>
      </c>
      <c r="I47" s="51">
        <f>I48</f>
        <v>0</v>
      </c>
      <c r="J47" s="51">
        <f t="shared" si="1"/>
        <v>175</v>
      </c>
    </row>
    <row r="48" spans="1:10" s="12" customFormat="1" ht="26.25">
      <c r="A48" s="178"/>
      <c r="B48" s="87" t="s">
        <v>148</v>
      </c>
      <c r="C48" s="289"/>
      <c r="D48" s="289"/>
      <c r="E48" s="26"/>
      <c r="F48" s="26"/>
      <c r="G48" s="26"/>
      <c r="H48" s="133">
        <v>175</v>
      </c>
      <c r="I48" s="30">
        <v>0</v>
      </c>
      <c r="J48" s="30">
        <f t="shared" si="1"/>
        <v>175</v>
      </c>
    </row>
    <row r="49" spans="1:10" s="12" customFormat="1" ht="26.25">
      <c r="A49" s="174" t="s">
        <v>86</v>
      </c>
      <c r="B49" s="134" t="s">
        <v>151</v>
      </c>
      <c r="C49" s="267" t="s">
        <v>17</v>
      </c>
      <c r="D49" s="268"/>
      <c r="E49" s="45" t="s">
        <v>105</v>
      </c>
      <c r="F49" s="85" t="s">
        <v>69</v>
      </c>
      <c r="G49" s="85" t="s">
        <v>10</v>
      </c>
      <c r="H49" s="135">
        <f>H50</f>
        <v>175</v>
      </c>
      <c r="I49" s="135">
        <f>I50</f>
        <v>0</v>
      </c>
      <c r="J49" s="136">
        <f t="shared" si="1"/>
        <v>175</v>
      </c>
    </row>
    <row r="50" spans="1:10" s="12" customFormat="1" ht="26.25">
      <c r="A50" s="178"/>
      <c r="B50" s="87" t="s">
        <v>148</v>
      </c>
      <c r="C50" s="289"/>
      <c r="D50" s="289"/>
      <c r="E50" s="26"/>
      <c r="F50" s="26"/>
      <c r="G50" s="26"/>
      <c r="H50" s="27">
        <v>175</v>
      </c>
      <c r="I50" s="30">
        <v>0</v>
      </c>
      <c r="J50" s="30">
        <f t="shared" si="1"/>
        <v>175</v>
      </c>
    </row>
    <row r="51" spans="1:10" s="12" customFormat="1" ht="15.75">
      <c r="A51" s="174" t="s">
        <v>87</v>
      </c>
      <c r="B51" s="94" t="s">
        <v>88</v>
      </c>
      <c r="C51" s="267" t="s">
        <v>17</v>
      </c>
      <c r="D51" s="268"/>
      <c r="E51" s="45" t="s">
        <v>106</v>
      </c>
      <c r="F51" s="85" t="s">
        <v>69</v>
      </c>
      <c r="G51" s="85" t="s">
        <v>10</v>
      </c>
      <c r="H51" s="51">
        <f>H52</f>
        <v>300</v>
      </c>
      <c r="I51" s="51">
        <f>I52</f>
        <v>0</v>
      </c>
      <c r="J51" s="51">
        <f>J52</f>
        <v>300</v>
      </c>
    </row>
    <row r="52" spans="1:10" s="12" customFormat="1" ht="15.75">
      <c r="A52" s="179"/>
      <c r="B52" s="87" t="s">
        <v>147</v>
      </c>
      <c r="C52" s="253"/>
      <c r="D52" s="254"/>
      <c r="E52" s="26"/>
      <c r="F52" s="26"/>
      <c r="G52" s="26"/>
      <c r="H52" s="30">
        <v>300</v>
      </c>
      <c r="I52" s="30">
        <v>0</v>
      </c>
      <c r="J52" s="30">
        <f>H52+I52</f>
        <v>300</v>
      </c>
    </row>
    <row r="53" spans="1:10" s="12" customFormat="1" ht="15.75">
      <c r="A53" s="171" t="s">
        <v>216</v>
      </c>
      <c r="B53" s="243" t="s">
        <v>218</v>
      </c>
      <c r="C53" s="274" t="s">
        <v>17</v>
      </c>
      <c r="D53" s="275"/>
      <c r="E53" s="128" t="s">
        <v>217</v>
      </c>
      <c r="F53" s="129" t="s">
        <v>69</v>
      </c>
      <c r="G53" s="129" t="s">
        <v>10</v>
      </c>
      <c r="H53" s="244">
        <f>H54+H55+H56</f>
        <v>1000</v>
      </c>
      <c r="I53" s="244">
        <f>I54+I55+I56</f>
        <v>0</v>
      </c>
      <c r="J53" s="245">
        <f>H53+I53</f>
        <v>1000</v>
      </c>
    </row>
    <row r="54" spans="1:10" s="12" customFormat="1" ht="15.75">
      <c r="A54" s="178"/>
      <c r="B54" s="87" t="s">
        <v>219</v>
      </c>
      <c r="C54" s="289"/>
      <c r="D54" s="289"/>
      <c r="E54" s="26"/>
      <c r="F54" s="26"/>
      <c r="G54" s="26"/>
      <c r="H54" s="27">
        <v>200</v>
      </c>
      <c r="I54" s="30">
        <v>0</v>
      </c>
      <c r="J54" s="30">
        <f>H54+I54</f>
        <v>200</v>
      </c>
    </row>
    <row r="55" spans="1:10" s="12" customFormat="1" ht="15.75">
      <c r="A55" s="178"/>
      <c r="B55" s="87" t="s">
        <v>220</v>
      </c>
      <c r="C55" s="289"/>
      <c r="D55" s="289"/>
      <c r="E55" s="26"/>
      <c r="F55" s="26"/>
      <c r="G55" s="26"/>
      <c r="H55" s="27">
        <v>400</v>
      </c>
      <c r="I55" s="30">
        <v>0</v>
      </c>
      <c r="J55" s="30">
        <f>H55+I55</f>
        <v>400</v>
      </c>
    </row>
    <row r="56" spans="1:10" s="12" customFormat="1" ht="16.5" thickBot="1">
      <c r="A56" s="178"/>
      <c r="B56" s="87" t="s">
        <v>221</v>
      </c>
      <c r="C56" s="289"/>
      <c r="D56" s="289"/>
      <c r="E56" s="26"/>
      <c r="F56" s="26"/>
      <c r="G56" s="26"/>
      <c r="H56" s="27">
        <v>400</v>
      </c>
      <c r="I56" s="30">
        <v>0</v>
      </c>
      <c r="J56" s="30">
        <f>H56+I56</f>
        <v>400</v>
      </c>
    </row>
    <row r="57" spans="1:10" s="12" customFormat="1" ht="32.25" thickBot="1">
      <c r="A57" s="138"/>
      <c r="B57" s="139" t="s">
        <v>188</v>
      </c>
      <c r="C57" s="264" t="s">
        <v>17</v>
      </c>
      <c r="D57" s="264"/>
      <c r="E57" s="140"/>
      <c r="F57" s="140"/>
      <c r="G57" s="140"/>
      <c r="H57" s="141">
        <f>H34+H42+H36+H38+H44+H47+H49+H51+H40+H53</f>
        <v>5008.4</v>
      </c>
      <c r="I57" s="141">
        <f>I34+I42+I36+I38+I44+I47+I49+I51+I40+I53</f>
        <v>0</v>
      </c>
      <c r="J57" s="142">
        <f>SUM(H57:I57)</f>
        <v>5008.4</v>
      </c>
    </row>
    <row r="58" spans="1:10" s="12" customFormat="1" ht="15.75">
      <c r="A58" s="190" t="s">
        <v>34</v>
      </c>
      <c r="B58" s="269" t="s">
        <v>5</v>
      </c>
      <c r="C58" s="269"/>
      <c r="D58" s="269"/>
      <c r="E58" s="269"/>
      <c r="F58" s="269"/>
      <c r="G58" s="270"/>
      <c r="H58" s="73"/>
      <c r="I58" s="74"/>
      <c r="J58" s="74"/>
    </row>
    <row r="59" spans="1:15" s="11" customFormat="1" ht="39">
      <c r="A59" s="174" t="s">
        <v>35</v>
      </c>
      <c r="B59" s="132" t="s">
        <v>71</v>
      </c>
      <c r="C59" s="267" t="s">
        <v>16</v>
      </c>
      <c r="D59" s="268"/>
      <c r="E59" s="45" t="s">
        <v>72</v>
      </c>
      <c r="F59" s="45" t="s">
        <v>69</v>
      </c>
      <c r="G59" s="45" t="s">
        <v>10</v>
      </c>
      <c r="H59" s="69">
        <f>SUM(H60:H60)</f>
        <v>500</v>
      </c>
      <c r="I59" s="69">
        <f>SUM(I60:I60)</f>
        <v>0</v>
      </c>
      <c r="J59" s="51">
        <f>SUM(J60:J60)</f>
        <v>500</v>
      </c>
      <c r="K59" s="10"/>
      <c r="L59" s="10"/>
      <c r="M59" s="10"/>
      <c r="N59" s="10"/>
      <c r="O59" s="10"/>
    </row>
    <row r="60" spans="1:15" s="11" customFormat="1" ht="15.75">
      <c r="A60" s="176"/>
      <c r="B60" s="121" t="s">
        <v>158</v>
      </c>
      <c r="C60" s="265"/>
      <c r="D60" s="266"/>
      <c r="E60" s="38"/>
      <c r="F60" s="38"/>
      <c r="G60" s="38"/>
      <c r="H60" s="24">
        <v>500</v>
      </c>
      <c r="I60" s="25">
        <v>0</v>
      </c>
      <c r="J60" s="25">
        <f>H60+I60</f>
        <v>500</v>
      </c>
      <c r="K60" s="10"/>
      <c r="L60" s="10"/>
      <c r="M60" s="10"/>
      <c r="N60" s="10"/>
      <c r="O60" s="10"/>
    </row>
    <row r="61" spans="1:15" s="11" customFormat="1" ht="26.25">
      <c r="A61" s="174" t="s">
        <v>36</v>
      </c>
      <c r="B61" s="44" t="s">
        <v>159</v>
      </c>
      <c r="C61" s="255" t="s">
        <v>16</v>
      </c>
      <c r="D61" s="255"/>
      <c r="E61" s="85" t="s">
        <v>108</v>
      </c>
      <c r="F61" s="85" t="s">
        <v>69</v>
      </c>
      <c r="G61" s="85" t="s">
        <v>10</v>
      </c>
      <c r="H61" s="28">
        <f>SUM(H62:H64)</f>
        <v>650</v>
      </c>
      <c r="I61" s="28">
        <f>SUM(I62:I64)</f>
        <v>0</v>
      </c>
      <c r="J61" s="29">
        <f aca="true" t="shared" si="2" ref="J61:J75">H61+I61</f>
        <v>650</v>
      </c>
      <c r="K61" s="10"/>
      <c r="L61" s="10"/>
      <c r="M61" s="10"/>
      <c r="N61" s="10"/>
      <c r="O61" s="10"/>
    </row>
    <row r="62" spans="1:15" s="11" customFormat="1" ht="15.75">
      <c r="A62" s="179"/>
      <c r="B62" s="61" t="s">
        <v>160</v>
      </c>
      <c r="C62" s="307"/>
      <c r="D62" s="307"/>
      <c r="E62" s="143"/>
      <c r="F62" s="143"/>
      <c r="G62" s="143"/>
      <c r="H62" s="59">
        <v>300</v>
      </c>
      <c r="I62" s="30">
        <v>0</v>
      </c>
      <c r="J62" s="52">
        <f t="shared" si="2"/>
        <v>300</v>
      </c>
      <c r="K62" s="10"/>
      <c r="L62" s="10"/>
      <c r="M62" s="10"/>
      <c r="N62" s="10"/>
      <c r="O62" s="10"/>
    </row>
    <row r="63" spans="1:15" s="11" customFormat="1" ht="15.75">
      <c r="A63" s="177"/>
      <c r="B63" s="147" t="s">
        <v>161</v>
      </c>
      <c r="C63" s="306"/>
      <c r="D63" s="306"/>
      <c r="E63" s="148"/>
      <c r="F63" s="148"/>
      <c r="G63" s="148"/>
      <c r="H63" s="149">
        <v>150</v>
      </c>
      <c r="I63" s="219">
        <v>0</v>
      </c>
      <c r="J63" s="150">
        <f t="shared" si="2"/>
        <v>150</v>
      </c>
      <c r="K63" s="10"/>
      <c r="L63" s="10"/>
      <c r="M63" s="10"/>
      <c r="N63" s="10"/>
      <c r="O63" s="10"/>
    </row>
    <row r="64" spans="1:15" s="11" customFormat="1" ht="15.75">
      <c r="A64" s="191"/>
      <c r="B64" s="144" t="s">
        <v>97</v>
      </c>
      <c r="C64" s="292"/>
      <c r="D64" s="292"/>
      <c r="E64" s="145"/>
      <c r="F64" s="145"/>
      <c r="G64" s="145"/>
      <c r="H64" s="146">
        <v>200</v>
      </c>
      <c r="I64" s="68">
        <v>0</v>
      </c>
      <c r="J64" s="96">
        <f t="shared" si="2"/>
        <v>200</v>
      </c>
      <c r="K64" s="10"/>
      <c r="L64" s="10"/>
      <c r="M64" s="10"/>
      <c r="N64" s="10"/>
      <c r="O64" s="10"/>
    </row>
    <row r="65" spans="1:15" s="11" customFormat="1" ht="26.25">
      <c r="A65" s="174" t="s">
        <v>37</v>
      </c>
      <c r="B65" s="93" t="s">
        <v>162</v>
      </c>
      <c r="C65" s="255" t="s">
        <v>16</v>
      </c>
      <c r="D65" s="255"/>
      <c r="E65" s="85" t="s">
        <v>120</v>
      </c>
      <c r="F65" s="85" t="s">
        <v>69</v>
      </c>
      <c r="G65" s="85" t="s">
        <v>10</v>
      </c>
      <c r="H65" s="29">
        <f>SUM(H66:H68)</f>
        <v>1100</v>
      </c>
      <c r="I65" s="29">
        <f>SUM(I66:I68)</f>
        <v>0</v>
      </c>
      <c r="J65" s="29">
        <f t="shared" si="2"/>
        <v>1100</v>
      </c>
      <c r="K65" s="10"/>
      <c r="L65" s="10"/>
      <c r="M65" s="10"/>
      <c r="N65" s="10"/>
      <c r="O65" s="10"/>
    </row>
    <row r="66" spans="1:15" s="11" customFormat="1" ht="15.75">
      <c r="A66" s="179"/>
      <c r="B66" s="90" t="s">
        <v>73</v>
      </c>
      <c r="C66" s="253"/>
      <c r="D66" s="254"/>
      <c r="E66" s="26"/>
      <c r="F66" s="26"/>
      <c r="G66" s="26"/>
      <c r="H66" s="52">
        <v>500</v>
      </c>
      <c r="I66" s="30">
        <v>0</v>
      </c>
      <c r="J66" s="52">
        <f t="shared" si="2"/>
        <v>500</v>
      </c>
      <c r="K66" s="10"/>
      <c r="L66" s="10"/>
      <c r="M66" s="10"/>
      <c r="N66" s="10"/>
      <c r="O66" s="10"/>
    </row>
    <row r="67" spans="1:15" s="11" customFormat="1" ht="15.75">
      <c r="A67" s="177"/>
      <c r="B67" s="186" t="s">
        <v>163</v>
      </c>
      <c r="C67" s="187"/>
      <c r="D67" s="188"/>
      <c r="E67" s="189"/>
      <c r="F67" s="189"/>
      <c r="G67" s="189"/>
      <c r="H67" s="150">
        <v>500</v>
      </c>
      <c r="I67" s="219"/>
      <c r="J67" s="150">
        <f t="shared" si="2"/>
        <v>500</v>
      </c>
      <c r="K67" s="10"/>
      <c r="L67" s="10"/>
      <c r="M67" s="10"/>
      <c r="N67" s="10"/>
      <c r="O67" s="10"/>
    </row>
    <row r="68" spans="1:15" s="11" customFormat="1" ht="15.75">
      <c r="A68" s="177"/>
      <c r="B68" s="181" t="s">
        <v>164</v>
      </c>
      <c r="C68" s="182"/>
      <c r="D68" s="183"/>
      <c r="E68" s="184"/>
      <c r="F68" s="184"/>
      <c r="G68" s="184"/>
      <c r="H68" s="185">
        <v>100</v>
      </c>
      <c r="I68" s="220">
        <v>0</v>
      </c>
      <c r="J68" s="185">
        <f t="shared" si="2"/>
        <v>100</v>
      </c>
      <c r="K68" s="10"/>
      <c r="L68" s="10"/>
      <c r="M68" s="10"/>
      <c r="N68" s="10"/>
      <c r="O68" s="10"/>
    </row>
    <row r="69" spans="1:15" s="11" customFormat="1" ht="15.75">
      <c r="A69" s="174" t="s">
        <v>38</v>
      </c>
      <c r="B69" s="66" t="s">
        <v>165</v>
      </c>
      <c r="C69" s="255" t="s">
        <v>16</v>
      </c>
      <c r="D69" s="255"/>
      <c r="E69" s="85" t="s">
        <v>121</v>
      </c>
      <c r="F69" s="85" t="s">
        <v>69</v>
      </c>
      <c r="G69" s="85" t="s">
        <v>10</v>
      </c>
      <c r="H69" s="29">
        <f>H70</f>
        <v>800</v>
      </c>
      <c r="I69" s="29">
        <f>I70</f>
        <v>0</v>
      </c>
      <c r="J69" s="29">
        <f t="shared" si="2"/>
        <v>800</v>
      </c>
      <c r="K69" s="10"/>
      <c r="L69" s="10"/>
      <c r="M69" s="10"/>
      <c r="N69" s="10"/>
      <c r="O69" s="10"/>
    </row>
    <row r="70" spans="1:15" s="11" customFormat="1" ht="15.75">
      <c r="A70" s="176"/>
      <c r="B70" s="99" t="s">
        <v>166</v>
      </c>
      <c r="C70" s="265"/>
      <c r="D70" s="266"/>
      <c r="E70" s="47"/>
      <c r="F70" s="47"/>
      <c r="G70" s="47"/>
      <c r="H70" s="50">
        <v>800</v>
      </c>
      <c r="I70" s="25">
        <v>0</v>
      </c>
      <c r="J70" s="50">
        <f t="shared" si="2"/>
        <v>800</v>
      </c>
      <c r="K70" s="10"/>
      <c r="L70" s="10"/>
      <c r="M70" s="10"/>
      <c r="N70" s="10"/>
      <c r="O70" s="10"/>
    </row>
    <row r="71" spans="1:15" s="11" customFormat="1" ht="26.25">
      <c r="A71" s="174" t="s">
        <v>39</v>
      </c>
      <c r="B71" s="93" t="s">
        <v>167</v>
      </c>
      <c r="C71" s="255"/>
      <c r="D71" s="255"/>
      <c r="E71" s="85"/>
      <c r="F71" s="85"/>
      <c r="G71" s="85"/>
      <c r="H71" s="29">
        <f>SUM(H72:H73)</f>
        <v>1000</v>
      </c>
      <c r="I71" s="29">
        <f>SUM(I72:I73)</f>
        <v>0</v>
      </c>
      <c r="J71" s="29">
        <f t="shared" si="2"/>
        <v>1000</v>
      </c>
      <c r="K71" s="10"/>
      <c r="L71" s="10"/>
      <c r="M71" s="10"/>
      <c r="N71" s="10"/>
      <c r="O71" s="10"/>
    </row>
    <row r="72" spans="1:15" s="11" customFormat="1" ht="15.75">
      <c r="A72" s="179"/>
      <c r="B72" s="90" t="s">
        <v>61</v>
      </c>
      <c r="C72" s="302" t="s">
        <v>16</v>
      </c>
      <c r="D72" s="302"/>
      <c r="E72" s="83" t="s">
        <v>127</v>
      </c>
      <c r="F72" s="83" t="s">
        <v>69</v>
      </c>
      <c r="G72" s="83" t="s">
        <v>10</v>
      </c>
      <c r="H72" s="52">
        <v>500</v>
      </c>
      <c r="I72" s="30">
        <v>0</v>
      </c>
      <c r="J72" s="52">
        <f t="shared" si="2"/>
        <v>500</v>
      </c>
      <c r="K72" s="10"/>
      <c r="L72" s="10"/>
      <c r="M72" s="10"/>
      <c r="N72" s="10"/>
      <c r="O72" s="10"/>
    </row>
    <row r="73" spans="1:15" s="11" customFormat="1" ht="15.75">
      <c r="A73" s="191"/>
      <c r="B73" s="235" t="s">
        <v>93</v>
      </c>
      <c r="C73" s="310" t="s">
        <v>16</v>
      </c>
      <c r="D73" s="310"/>
      <c r="E73" s="237" t="s">
        <v>109</v>
      </c>
      <c r="F73" s="236" t="s">
        <v>77</v>
      </c>
      <c r="G73" s="236" t="s">
        <v>10</v>
      </c>
      <c r="H73" s="238">
        <v>500</v>
      </c>
      <c r="I73" s="239">
        <v>0</v>
      </c>
      <c r="J73" s="238">
        <f t="shared" si="2"/>
        <v>500</v>
      </c>
      <c r="K73" s="10"/>
      <c r="L73" s="10"/>
      <c r="M73" s="10"/>
      <c r="N73" s="10"/>
      <c r="O73" s="10"/>
    </row>
    <row r="74" spans="1:15" s="11" customFormat="1" ht="26.25">
      <c r="A74" s="174" t="s">
        <v>223</v>
      </c>
      <c r="B74" s="93" t="s">
        <v>168</v>
      </c>
      <c r="C74" s="267" t="s">
        <v>16</v>
      </c>
      <c r="D74" s="268"/>
      <c r="E74" s="45" t="s">
        <v>128</v>
      </c>
      <c r="F74" s="85" t="s">
        <v>69</v>
      </c>
      <c r="G74" s="85" t="s">
        <v>10</v>
      </c>
      <c r="H74" s="29">
        <f>H75</f>
        <v>1000</v>
      </c>
      <c r="I74" s="29">
        <f>I75</f>
        <v>0</v>
      </c>
      <c r="J74" s="29">
        <f t="shared" si="2"/>
        <v>1000</v>
      </c>
      <c r="K74" s="10"/>
      <c r="L74" s="10"/>
      <c r="M74" s="10"/>
      <c r="N74" s="10"/>
      <c r="O74" s="10"/>
    </row>
    <row r="75" spans="1:15" s="11" customFormat="1" ht="15.75">
      <c r="A75" s="179"/>
      <c r="B75" s="90" t="s">
        <v>170</v>
      </c>
      <c r="C75" s="253"/>
      <c r="D75" s="254"/>
      <c r="E75" s="26"/>
      <c r="F75" s="26"/>
      <c r="G75" s="26"/>
      <c r="H75" s="52">
        <v>1000</v>
      </c>
      <c r="I75" s="30"/>
      <c r="J75" s="52">
        <f t="shared" si="2"/>
        <v>1000</v>
      </c>
      <c r="K75" s="10"/>
      <c r="L75" s="10"/>
      <c r="M75" s="10"/>
      <c r="N75" s="10"/>
      <c r="O75" s="10"/>
    </row>
    <row r="76" spans="1:15" s="11" customFormat="1" ht="26.25">
      <c r="A76" s="174" t="s">
        <v>169</v>
      </c>
      <c r="B76" s="93" t="s">
        <v>171</v>
      </c>
      <c r="C76" s="267" t="s">
        <v>16</v>
      </c>
      <c r="D76" s="268"/>
      <c r="E76" s="45" t="s">
        <v>172</v>
      </c>
      <c r="F76" s="85" t="s">
        <v>69</v>
      </c>
      <c r="G76" s="85" t="s">
        <v>10</v>
      </c>
      <c r="H76" s="29">
        <f>H77</f>
        <v>500</v>
      </c>
      <c r="I76" s="29">
        <f>I77</f>
        <v>0</v>
      </c>
      <c r="J76" s="29">
        <f>J77</f>
        <v>500</v>
      </c>
      <c r="K76" s="10"/>
      <c r="L76" s="10"/>
      <c r="M76" s="10"/>
      <c r="N76" s="10"/>
      <c r="O76" s="10"/>
    </row>
    <row r="77" spans="1:15" s="11" customFormat="1" ht="15.75">
      <c r="A77" s="176"/>
      <c r="B77" s="99" t="s">
        <v>73</v>
      </c>
      <c r="C77" s="265"/>
      <c r="D77" s="266"/>
      <c r="E77" s="47"/>
      <c r="F77" s="47"/>
      <c r="G77" s="47"/>
      <c r="H77" s="50">
        <v>500</v>
      </c>
      <c r="I77" s="25">
        <v>0</v>
      </c>
      <c r="J77" s="50">
        <f>H77+I77</f>
        <v>500</v>
      </c>
      <c r="K77" s="10"/>
      <c r="L77" s="10"/>
      <c r="M77" s="10"/>
      <c r="N77" s="10"/>
      <c r="O77" s="10"/>
    </row>
    <row r="78" spans="1:15" s="11" customFormat="1" ht="26.25">
      <c r="A78" s="174" t="s">
        <v>123</v>
      </c>
      <c r="B78" s="93" t="s">
        <v>175</v>
      </c>
      <c r="C78" s="267" t="s">
        <v>16</v>
      </c>
      <c r="D78" s="268"/>
      <c r="E78" s="45" t="s">
        <v>173</v>
      </c>
      <c r="F78" s="85" t="s">
        <v>69</v>
      </c>
      <c r="G78" s="85" t="s">
        <v>10</v>
      </c>
      <c r="H78" s="29">
        <f>H79</f>
        <v>200</v>
      </c>
      <c r="I78" s="29">
        <f>I79</f>
        <v>0</v>
      </c>
      <c r="J78" s="29">
        <f>J79</f>
        <v>200</v>
      </c>
      <c r="K78" s="10"/>
      <c r="L78" s="10"/>
      <c r="M78" s="10"/>
      <c r="N78" s="10"/>
      <c r="O78" s="10"/>
    </row>
    <row r="79" spans="1:15" s="11" customFormat="1" ht="26.25">
      <c r="A79" s="176"/>
      <c r="B79" s="99" t="s">
        <v>174</v>
      </c>
      <c r="C79" s="265"/>
      <c r="D79" s="266"/>
      <c r="E79" s="47"/>
      <c r="F79" s="47"/>
      <c r="G79" s="47"/>
      <c r="H79" s="50">
        <v>200</v>
      </c>
      <c r="I79" s="25">
        <v>0</v>
      </c>
      <c r="J79" s="50">
        <f>H79+I79</f>
        <v>200</v>
      </c>
      <c r="K79" s="10"/>
      <c r="L79" s="10"/>
      <c r="M79" s="10"/>
      <c r="N79" s="10"/>
      <c r="O79" s="10"/>
    </row>
    <row r="80" spans="1:15" s="11" customFormat="1" ht="26.25">
      <c r="A80" s="174" t="s">
        <v>125</v>
      </c>
      <c r="B80" s="93" t="s">
        <v>176</v>
      </c>
      <c r="C80" s="267" t="s">
        <v>16</v>
      </c>
      <c r="D80" s="268"/>
      <c r="E80" s="45" t="s">
        <v>177</v>
      </c>
      <c r="F80" s="85" t="s">
        <v>69</v>
      </c>
      <c r="G80" s="85" t="s">
        <v>10</v>
      </c>
      <c r="H80" s="29">
        <f>H81</f>
        <v>400</v>
      </c>
      <c r="I80" s="29">
        <f>I81</f>
        <v>0</v>
      </c>
      <c r="J80" s="29">
        <f>H80+I80</f>
        <v>400</v>
      </c>
      <c r="K80" s="10"/>
      <c r="L80" s="10"/>
      <c r="M80" s="10"/>
      <c r="N80" s="10"/>
      <c r="O80" s="10"/>
    </row>
    <row r="81" spans="1:15" s="11" customFormat="1" ht="15.75">
      <c r="A81" s="179"/>
      <c r="B81" s="100" t="s">
        <v>61</v>
      </c>
      <c r="C81" s="253"/>
      <c r="D81" s="254"/>
      <c r="E81" s="26"/>
      <c r="F81" s="26"/>
      <c r="G81" s="26"/>
      <c r="H81" s="52">
        <v>400</v>
      </c>
      <c r="I81" s="30">
        <v>0</v>
      </c>
      <c r="J81" s="52">
        <f>SUM(H81:I81)</f>
        <v>400</v>
      </c>
      <c r="K81" s="10"/>
      <c r="L81" s="10"/>
      <c r="M81" s="10"/>
      <c r="N81" s="10"/>
      <c r="O81" s="10"/>
    </row>
    <row r="82" spans="1:15" s="11" customFormat="1" ht="26.25">
      <c r="A82" s="174" t="s">
        <v>126</v>
      </c>
      <c r="B82" s="93" t="s">
        <v>178</v>
      </c>
      <c r="C82" s="267"/>
      <c r="D82" s="268"/>
      <c r="E82" s="45"/>
      <c r="F82" s="85"/>
      <c r="G82" s="85"/>
      <c r="H82" s="29">
        <f>SUM(H83:H84)</f>
        <v>1250</v>
      </c>
      <c r="I82" s="29">
        <f>SUM(I83:I84)</f>
        <v>0</v>
      </c>
      <c r="J82" s="29">
        <f>H82+I82</f>
        <v>1250</v>
      </c>
      <c r="K82" s="10"/>
      <c r="L82" s="10"/>
      <c r="M82" s="10"/>
      <c r="N82" s="10"/>
      <c r="O82" s="10"/>
    </row>
    <row r="83" spans="1:15" s="11" customFormat="1" ht="15.75">
      <c r="A83" s="179"/>
      <c r="B83" s="100" t="s">
        <v>179</v>
      </c>
      <c r="C83" s="304" t="s">
        <v>16</v>
      </c>
      <c r="D83" s="305"/>
      <c r="E83" s="151" t="s">
        <v>180</v>
      </c>
      <c r="F83" s="83" t="s">
        <v>69</v>
      </c>
      <c r="G83" s="83" t="s">
        <v>10</v>
      </c>
      <c r="H83" s="52">
        <v>250</v>
      </c>
      <c r="I83" s="30">
        <v>0</v>
      </c>
      <c r="J83" s="52">
        <f>H83+I83</f>
        <v>250</v>
      </c>
      <c r="K83" s="10"/>
      <c r="L83" s="10"/>
      <c r="M83" s="10"/>
      <c r="N83" s="10"/>
      <c r="O83" s="10"/>
    </row>
    <row r="84" spans="1:15" s="11" customFormat="1" ht="16.5" thickBot="1">
      <c r="A84" s="194"/>
      <c r="B84" s="235" t="s">
        <v>93</v>
      </c>
      <c r="C84" s="310" t="s">
        <v>16</v>
      </c>
      <c r="D84" s="310"/>
      <c r="E84" s="237" t="s">
        <v>107</v>
      </c>
      <c r="F84" s="236" t="s">
        <v>77</v>
      </c>
      <c r="G84" s="236" t="s">
        <v>10</v>
      </c>
      <c r="H84" s="240">
        <v>1000</v>
      </c>
      <c r="I84" s="241">
        <v>0</v>
      </c>
      <c r="J84" s="52">
        <f>H84+I84</f>
        <v>1000</v>
      </c>
      <c r="K84" s="10"/>
      <c r="L84" s="10"/>
      <c r="M84" s="10"/>
      <c r="N84" s="10"/>
      <c r="O84" s="10"/>
    </row>
    <row r="85" spans="1:15" s="11" customFormat="1" ht="32.25" thickBot="1">
      <c r="A85" s="119"/>
      <c r="B85" s="153" t="s">
        <v>181</v>
      </c>
      <c r="C85" s="256" t="s">
        <v>16</v>
      </c>
      <c r="D85" s="256"/>
      <c r="E85" s="98"/>
      <c r="F85" s="98"/>
      <c r="G85" s="98"/>
      <c r="H85" s="165">
        <f>H59+H61+H65+H69+H71+H74+H76+H80+H78+H82</f>
        <v>7400</v>
      </c>
      <c r="I85" s="165">
        <f>I59+I61+I65+I69+I71+I74+I76+I80+I78+I82</f>
        <v>0</v>
      </c>
      <c r="J85" s="166">
        <f>H85+I85</f>
        <v>7400</v>
      </c>
      <c r="K85" s="10"/>
      <c r="L85" s="10"/>
      <c r="M85" s="10"/>
      <c r="N85" s="10"/>
      <c r="O85" s="10"/>
    </row>
    <row r="86" spans="1:15" s="11" customFormat="1" ht="22.5" customHeight="1">
      <c r="A86" s="190" t="s">
        <v>40</v>
      </c>
      <c r="B86" s="269" t="s">
        <v>6</v>
      </c>
      <c r="C86" s="269"/>
      <c r="D86" s="269"/>
      <c r="E86" s="269"/>
      <c r="F86" s="269"/>
      <c r="G86" s="270"/>
      <c r="H86" s="73"/>
      <c r="I86" s="74"/>
      <c r="J86" s="74"/>
      <c r="K86" s="10"/>
      <c r="L86" s="10"/>
      <c r="M86" s="10"/>
      <c r="N86" s="10"/>
      <c r="O86" s="10"/>
    </row>
    <row r="87" spans="1:15" s="11" customFormat="1" ht="26.25">
      <c r="A87" s="174" t="s">
        <v>57</v>
      </c>
      <c r="B87" s="93" t="s">
        <v>95</v>
      </c>
      <c r="C87" s="267" t="s">
        <v>16</v>
      </c>
      <c r="D87" s="268"/>
      <c r="E87" s="85" t="s">
        <v>110</v>
      </c>
      <c r="F87" s="85" t="s">
        <v>69</v>
      </c>
      <c r="G87" s="85" t="s">
        <v>10</v>
      </c>
      <c r="H87" s="51">
        <f>H88</f>
        <v>800</v>
      </c>
      <c r="I87" s="51">
        <f>I88</f>
        <v>0</v>
      </c>
      <c r="J87" s="29">
        <f aca="true" t="shared" si="3" ref="J87:J93">H87+I87</f>
        <v>800</v>
      </c>
      <c r="K87" s="10"/>
      <c r="L87" s="10"/>
      <c r="M87" s="10"/>
      <c r="N87" s="10"/>
      <c r="O87" s="10"/>
    </row>
    <row r="88" spans="1:15" s="11" customFormat="1" ht="15.75">
      <c r="A88" s="179"/>
      <c r="B88" s="90" t="s">
        <v>98</v>
      </c>
      <c r="C88" s="253"/>
      <c r="D88" s="254"/>
      <c r="E88" s="26"/>
      <c r="F88" s="26"/>
      <c r="G88" s="26"/>
      <c r="H88" s="30">
        <v>800</v>
      </c>
      <c r="I88" s="30">
        <v>0</v>
      </c>
      <c r="J88" s="52">
        <f t="shared" si="3"/>
        <v>800</v>
      </c>
      <c r="K88" s="10"/>
      <c r="L88" s="10"/>
      <c r="M88" s="10"/>
      <c r="N88" s="10"/>
      <c r="O88" s="10"/>
    </row>
    <row r="89" spans="1:15" s="11" customFormat="1" ht="15.75">
      <c r="A89" s="174" t="s">
        <v>58</v>
      </c>
      <c r="B89" s="44" t="s">
        <v>94</v>
      </c>
      <c r="C89" s="267" t="s">
        <v>16</v>
      </c>
      <c r="D89" s="268"/>
      <c r="E89" s="85" t="s">
        <v>111</v>
      </c>
      <c r="F89" s="85" t="s">
        <v>69</v>
      </c>
      <c r="G89" s="85" t="s">
        <v>10</v>
      </c>
      <c r="H89" s="69">
        <f>H90+H91+H92</f>
        <v>1500</v>
      </c>
      <c r="I89" s="69">
        <f>I90+I91+I92</f>
        <v>0</v>
      </c>
      <c r="J89" s="29">
        <f t="shared" si="3"/>
        <v>1500</v>
      </c>
      <c r="K89" s="10"/>
      <c r="L89" s="10"/>
      <c r="M89" s="10"/>
      <c r="N89" s="10"/>
      <c r="O89" s="10"/>
    </row>
    <row r="90" spans="1:15" s="11" customFormat="1" ht="12.75">
      <c r="A90" s="118"/>
      <c r="B90" s="62" t="s">
        <v>184</v>
      </c>
      <c r="C90" s="289"/>
      <c r="D90" s="289"/>
      <c r="E90" s="26"/>
      <c r="F90" s="26"/>
      <c r="G90" s="26"/>
      <c r="H90" s="27">
        <v>500</v>
      </c>
      <c r="I90" s="30">
        <v>0</v>
      </c>
      <c r="J90" s="52">
        <f t="shared" si="3"/>
        <v>500</v>
      </c>
      <c r="K90" s="10"/>
      <c r="L90" s="10"/>
      <c r="M90" s="10"/>
      <c r="N90" s="10"/>
      <c r="O90" s="10"/>
    </row>
    <row r="91" spans="1:15" s="11" customFormat="1" ht="12.75">
      <c r="A91" s="118"/>
      <c r="B91" s="186" t="s">
        <v>185</v>
      </c>
      <c r="C91" s="259"/>
      <c r="D91" s="259"/>
      <c r="E91" s="189"/>
      <c r="F91" s="189"/>
      <c r="G91" s="189"/>
      <c r="H91" s="219">
        <v>500</v>
      </c>
      <c r="I91" s="219">
        <v>0</v>
      </c>
      <c r="J91" s="150">
        <f t="shared" si="3"/>
        <v>500</v>
      </c>
      <c r="K91" s="10"/>
      <c r="L91" s="10"/>
      <c r="M91" s="10"/>
      <c r="N91" s="10"/>
      <c r="O91" s="10"/>
    </row>
    <row r="92" spans="1:15" s="11" customFormat="1" ht="17.25" customHeight="1" thickBot="1">
      <c r="A92" s="118"/>
      <c r="B92" s="181" t="s">
        <v>186</v>
      </c>
      <c r="C92" s="303"/>
      <c r="D92" s="303"/>
      <c r="E92" s="184"/>
      <c r="F92" s="184"/>
      <c r="G92" s="184"/>
      <c r="H92" s="220">
        <v>500</v>
      </c>
      <c r="I92" s="220">
        <v>0</v>
      </c>
      <c r="J92" s="185">
        <f t="shared" si="3"/>
        <v>500</v>
      </c>
      <c r="K92" s="10"/>
      <c r="L92" s="10"/>
      <c r="M92" s="10"/>
      <c r="N92" s="10"/>
      <c r="O92" s="10"/>
    </row>
    <row r="93" spans="1:15" s="11" customFormat="1" ht="36.75" customHeight="1" thickBot="1">
      <c r="A93" s="138"/>
      <c r="B93" s="153" t="s">
        <v>182</v>
      </c>
      <c r="C93" s="256" t="s">
        <v>16</v>
      </c>
      <c r="D93" s="256"/>
      <c r="E93" s="98"/>
      <c r="F93" s="98"/>
      <c r="G93" s="98"/>
      <c r="H93" s="165">
        <f>H87+H89</f>
        <v>2300</v>
      </c>
      <c r="I93" s="165">
        <f>I87+I89</f>
        <v>0</v>
      </c>
      <c r="J93" s="164">
        <f t="shared" si="3"/>
        <v>2300</v>
      </c>
      <c r="K93" s="10"/>
      <c r="L93" s="10"/>
      <c r="M93" s="10"/>
      <c r="N93" s="10"/>
      <c r="O93" s="10"/>
    </row>
    <row r="94" spans="1:15" s="11" customFormat="1" ht="24" customHeight="1">
      <c r="A94" s="190" t="s">
        <v>131</v>
      </c>
      <c r="B94" s="269" t="s">
        <v>132</v>
      </c>
      <c r="C94" s="269"/>
      <c r="D94" s="269"/>
      <c r="E94" s="269"/>
      <c r="F94" s="269"/>
      <c r="G94" s="270"/>
      <c r="H94" s="73"/>
      <c r="I94" s="74"/>
      <c r="J94" s="74"/>
      <c r="K94" s="10"/>
      <c r="L94" s="10"/>
      <c r="M94" s="10"/>
      <c r="N94" s="10"/>
      <c r="O94" s="10"/>
    </row>
    <row r="95" spans="1:15" s="11" customFormat="1" ht="15.75">
      <c r="A95" s="174" t="s">
        <v>135</v>
      </c>
      <c r="B95" s="44" t="s">
        <v>133</v>
      </c>
      <c r="C95" s="267" t="s">
        <v>16</v>
      </c>
      <c r="D95" s="268"/>
      <c r="E95" s="85" t="s">
        <v>134</v>
      </c>
      <c r="F95" s="85" t="s">
        <v>69</v>
      </c>
      <c r="G95" s="85" t="s">
        <v>10</v>
      </c>
      <c r="H95" s="69">
        <f>H96</f>
        <v>250</v>
      </c>
      <c r="I95" s="69">
        <f>I96</f>
        <v>0</v>
      </c>
      <c r="J95" s="51">
        <f>J96</f>
        <v>250</v>
      </c>
      <c r="K95" s="10"/>
      <c r="L95" s="10"/>
      <c r="M95" s="10"/>
      <c r="N95" s="10"/>
      <c r="O95" s="10"/>
    </row>
    <row r="96" spans="1:15" s="11" customFormat="1" ht="16.5" thickBot="1">
      <c r="A96" s="192"/>
      <c r="B96" s="62" t="s">
        <v>30</v>
      </c>
      <c r="C96" s="151"/>
      <c r="D96" s="152"/>
      <c r="E96" s="160"/>
      <c r="F96" s="160"/>
      <c r="G96" s="160"/>
      <c r="H96" s="161">
        <v>250</v>
      </c>
      <c r="I96" s="27">
        <v>0</v>
      </c>
      <c r="J96" s="52">
        <f>H96+I96</f>
        <v>250</v>
      </c>
      <c r="K96" s="10"/>
      <c r="L96" s="10"/>
      <c r="M96" s="10"/>
      <c r="N96" s="10"/>
      <c r="O96" s="10"/>
    </row>
    <row r="97" spans="1:15" s="11" customFormat="1" ht="45.75" customHeight="1" thickBot="1">
      <c r="A97" s="92"/>
      <c r="B97" s="139" t="s">
        <v>183</v>
      </c>
      <c r="C97" s="258" t="s">
        <v>16</v>
      </c>
      <c r="D97" s="258"/>
      <c r="E97" s="162"/>
      <c r="F97" s="162"/>
      <c r="G97" s="162"/>
      <c r="H97" s="163">
        <f>H95</f>
        <v>250</v>
      </c>
      <c r="I97" s="163">
        <f>I95</f>
        <v>0</v>
      </c>
      <c r="J97" s="164">
        <f>J95</f>
        <v>250</v>
      </c>
      <c r="K97" s="10"/>
      <c r="L97" s="10"/>
      <c r="M97" s="10"/>
      <c r="N97" s="10"/>
      <c r="O97" s="10"/>
    </row>
    <row r="98" spans="1:15" s="11" customFormat="1" ht="22.5" customHeight="1" thickBot="1">
      <c r="A98" s="154"/>
      <c r="B98" s="155" t="s">
        <v>12</v>
      </c>
      <c r="C98" s="301" t="s">
        <v>64</v>
      </c>
      <c r="D98" s="301"/>
      <c r="E98" s="157"/>
      <c r="F98" s="156"/>
      <c r="G98" s="156"/>
      <c r="H98" s="158">
        <f>H85+H93+H57+H97</f>
        <v>14958.4</v>
      </c>
      <c r="I98" s="158">
        <f>I85+I93+I57+I97</f>
        <v>0</v>
      </c>
      <c r="J98" s="159">
        <f>J85+J93+J57+J97</f>
        <v>14958.4</v>
      </c>
      <c r="K98" s="10"/>
      <c r="L98" s="10"/>
      <c r="M98" s="10"/>
      <c r="N98" s="10"/>
      <c r="O98" s="10"/>
    </row>
    <row r="99" spans="1:10" s="12" customFormat="1" ht="24" customHeight="1">
      <c r="A99" s="193" t="s">
        <v>189</v>
      </c>
      <c r="B99" s="279" t="s">
        <v>199</v>
      </c>
      <c r="C99" s="279"/>
      <c r="D99" s="279"/>
      <c r="E99" s="279"/>
      <c r="F99" s="280"/>
      <c r="G99" s="76"/>
      <c r="H99" s="77"/>
      <c r="I99" s="58"/>
      <c r="J99" s="58"/>
    </row>
    <row r="100" spans="1:15" s="11" customFormat="1" ht="18" customHeight="1">
      <c r="A100" s="173" t="s">
        <v>190</v>
      </c>
      <c r="B100" s="269" t="s">
        <v>45</v>
      </c>
      <c r="C100" s="269"/>
      <c r="D100" s="269"/>
      <c r="E100" s="269"/>
      <c r="F100" s="269"/>
      <c r="G100" s="270"/>
      <c r="H100" s="71"/>
      <c r="I100" s="60"/>
      <c r="J100" s="60"/>
      <c r="K100" s="10"/>
      <c r="L100" s="10"/>
      <c r="M100" s="10"/>
      <c r="N100" s="10"/>
      <c r="O100" s="10"/>
    </row>
    <row r="101" spans="1:15" s="11" customFormat="1" ht="30" customHeight="1">
      <c r="A101" s="174" t="s">
        <v>44</v>
      </c>
      <c r="B101" s="44" t="s">
        <v>75</v>
      </c>
      <c r="C101" s="267" t="s">
        <v>60</v>
      </c>
      <c r="D101" s="268"/>
      <c r="E101" s="45" t="s">
        <v>113</v>
      </c>
      <c r="F101" s="45" t="s">
        <v>69</v>
      </c>
      <c r="G101" s="45" t="s">
        <v>10</v>
      </c>
      <c r="H101" s="28">
        <f>H102</f>
        <v>1000</v>
      </c>
      <c r="I101" s="28">
        <f>I102</f>
        <v>0</v>
      </c>
      <c r="J101" s="29">
        <f aca="true" t="shared" si="4" ref="J101:J110">H101+I101</f>
        <v>1000</v>
      </c>
      <c r="K101" s="10"/>
      <c r="L101" s="10"/>
      <c r="M101" s="10"/>
      <c r="N101" s="10"/>
      <c r="O101" s="10"/>
    </row>
    <row r="102" spans="1:15" s="11" customFormat="1" ht="18" customHeight="1">
      <c r="A102" s="179"/>
      <c r="B102" s="99" t="s">
        <v>124</v>
      </c>
      <c r="C102" s="265" t="s">
        <v>112</v>
      </c>
      <c r="D102" s="266"/>
      <c r="E102" s="38"/>
      <c r="F102" s="38"/>
      <c r="G102" s="38"/>
      <c r="H102" s="24">
        <v>1000</v>
      </c>
      <c r="I102" s="25">
        <v>0</v>
      </c>
      <c r="J102" s="50">
        <f t="shared" si="4"/>
        <v>1000</v>
      </c>
      <c r="K102" s="10"/>
      <c r="L102" s="10"/>
      <c r="M102" s="10"/>
      <c r="N102" s="10"/>
      <c r="O102" s="10"/>
    </row>
    <row r="103" spans="1:15" s="11" customFormat="1" ht="30" customHeight="1">
      <c r="A103" s="174" t="s">
        <v>191</v>
      </c>
      <c r="B103" s="44" t="s">
        <v>96</v>
      </c>
      <c r="C103" s="267" t="s">
        <v>60</v>
      </c>
      <c r="D103" s="268"/>
      <c r="E103" s="45" t="s">
        <v>114</v>
      </c>
      <c r="F103" s="45" t="s">
        <v>69</v>
      </c>
      <c r="G103" s="45" t="s">
        <v>10</v>
      </c>
      <c r="H103" s="28">
        <f>H104</f>
        <v>200</v>
      </c>
      <c r="I103" s="28">
        <f>I104</f>
        <v>0</v>
      </c>
      <c r="J103" s="29">
        <f t="shared" si="4"/>
        <v>200</v>
      </c>
      <c r="K103" s="10"/>
      <c r="L103" s="10"/>
      <c r="M103" s="10"/>
      <c r="N103" s="10"/>
      <c r="O103" s="10"/>
    </row>
    <row r="104" spans="1:15" s="11" customFormat="1" ht="15.75">
      <c r="A104" s="179"/>
      <c r="B104" s="99" t="s">
        <v>164</v>
      </c>
      <c r="C104" s="265" t="s">
        <v>112</v>
      </c>
      <c r="D104" s="266"/>
      <c r="E104" s="38"/>
      <c r="F104" s="38"/>
      <c r="G104" s="38"/>
      <c r="H104" s="24">
        <v>200</v>
      </c>
      <c r="I104" s="25">
        <v>0</v>
      </c>
      <c r="J104" s="50">
        <f t="shared" si="4"/>
        <v>200</v>
      </c>
      <c r="K104" s="10"/>
      <c r="L104" s="10"/>
      <c r="M104" s="10"/>
      <c r="N104" s="10"/>
      <c r="O104" s="10"/>
    </row>
    <row r="105" spans="1:15" s="11" customFormat="1" ht="26.25">
      <c r="A105" s="174" t="s">
        <v>194</v>
      </c>
      <c r="B105" s="44" t="s">
        <v>192</v>
      </c>
      <c r="C105" s="267" t="s">
        <v>60</v>
      </c>
      <c r="D105" s="268"/>
      <c r="E105" s="45" t="s">
        <v>115</v>
      </c>
      <c r="F105" s="45" t="s">
        <v>69</v>
      </c>
      <c r="G105" s="45" t="s">
        <v>10</v>
      </c>
      <c r="H105" s="28">
        <f>H106</f>
        <v>500</v>
      </c>
      <c r="I105" s="28">
        <f>I106</f>
        <v>0</v>
      </c>
      <c r="J105" s="29">
        <f t="shared" si="4"/>
        <v>500</v>
      </c>
      <c r="K105" s="10"/>
      <c r="L105" s="10"/>
      <c r="M105" s="10"/>
      <c r="N105" s="10"/>
      <c r="O105" s="10"/>
    </row>
    <row r="106" spans="1:15" s="11" customFormat="1" ht="15.75">
      <c r="A106" s="179"/>
      <c r="B106" s="99" t="s">
        <v>193</v>
      </c>
      <c r="C106" s="265" t="s">
        <v>112</v>
      </c>
      <c r="D106" s="266"/>
      <c r="E106" s="38"/>
      <c r="F106" s="38"/>
      <c r="G106" s="38"/>
      <c r="H106" s="24">
        <v>500</v>
      </c>
      <c r="I106" s="25">
        <v>0</v>
      </c>
      <c r="J106" s="50">
        <f t="shared" si="4"/>
        <v>500</v>
      </c>
      <c r="K106" s="10"/>
      <c r="L106" s="10"/>
      <c r="M106" s="10"/>
      <c r="N106" s="10"/>
      <c r="O106" s="10"/>
    </row>
    <row r="107" spans="1:15" s="11" customFormat="1" ht="20.25" customHeight="1">
      <c r="A107" s="174" t="s">
        <v>195</v>
      </c>
      <c r="B107" s="93" t="s">
        <v>74</v>
      </c>
      <c r="C107" s="267" t="s">
        <v>23</v>
      </c>
      <c r="D107" s="268"/>
      <c r="E107" s="45" t="s">
        <v>116</v>
      </c>
      <c r="F107" s="45" t="s">
        <v>69</v>
      </c>
      <c r="G107" s="45" t="s">
        <v>10</v>
      </c>
      <c r="H107" s="51">
        <f>H108</f>
        <v>1000</v>
      </c>
      <c r="I107" s="51">
        <f>I108</f>
        <v>0</v>
      </c>
      <c r="J107" s="29">
        <f t="shared" si="4"/>
        <v>1000</v>
      </c>
      <c r="K107" s="10"/>
      <c r="L107" s="10"/>
      <c r="M107" s="10"/>
      <c r="N107" s="10"/>
      <c r="O107" s="10"/>
    </row>
    <row r="108" spans="1:15" s="11" customFormat="1" ht="15" customHeight="1" thickBot="1">
      <c r="A108" s="179"/>
      <c r="B108" s="90" t="s">
        <v>196</v>
      </c>
      <c r="C108" s="253" t="s">
        <v>112</v>
      </c>
      <c r="D108" s="254"/>
      <c r="E108" s="26"/>
      <c r="F108" s="26"/>
      <c r="G108" s="26"/>
      <c r="H108" s="30">
        <v>1000</v>
      </c>
      <c r="I108" s="30">
        <v>0</v>
      </c>
      <c r="J108" s="52">
        <f t="shared" si="4"/>
        <v>1000</v>
      </c>
      <c r="K108" s="10"/>
      <c r="L108" s="10"/>
      <c r="M108" s="10"/>
      <c r="N108" s="10"/>
      <c r="O108" s="10"/>
    </row>
    <row r="109" spans="1:15" s="11" customFormat="1" ht="32.25" thickBot="1">
      <c r="A109" s="195"/>
      <c r="B109" s="139" t="s">
        <v>197</v>
      </c>
      <c r="C109" s="256" t="s">
        <v>65</v>
      </c>
      <c r="D109" s="256"/>
      <c r="E109" s="98"/>
      <c r="F109" s="98"/>
      <c r="G109" s="98"/>
      <c r="H109" s="165">
        <f>H101+H103+H105+H107</f>
        <v>2700</v>
      </c>
      <c r="I109" s="165">
        <f>I101+I103+I105+I107</f>
        <v>0</v>
      </c>
      <c r="J109" s="202">
        <f t="shared" si="4"/>
        <v>2700</v>
      </c>
      <c r="K109" s="10"/>
      <c r="L109" s="10"/>
      <c r="M109" s="10"/>
      <c r="N109" s="10"/>
      <c r="O109" s="10"/>
    </row>
    <row r="110" spans="1:15" s="11" customFormat="1" ht="43.5" customHeight="1" thickBot="1">
      <c r="A110" s="154"/>
      <c r="B110" s="155" t="s">
        <v>198</v>
      </c>
      <c r="C110" s="299" t="s">
        <v>65</v>
      </c>
      <c r="D110" s="300"/>
      <c r="E110" s="157"/>
      <c r="F110" s="156"/>
      <c r="G110" s="156"/>
      <c r="H110" s="158">
        <f>H109</f>
        <v>2700</v>
      </c>
      <c r="I110" s="158">
        <f>I109</f>
        <v>0</v>
      </c>
      <c r="J110" s="159">
        <f t="shared" si="4"/>
        <v>2700</v>
      </c>
      <c r="K110" s="10"/>
      <c r="L110" s="10"/>
      <c r="M110" s="10"/>
      <c r="N110" s="10"/>
      <c r="O110" s="10"/>
    </row>
    <row r="111" spans="1:10" s="12" customFormat="1" ht="26.25" customHeight="1">
      <c r="A111" s="196" t="s">
        <v>76</v>
      </c>
      <c r="B111" s="279" t="s">
        <v>49</v>
      </c>
      <c r="C111" s="279"/>
      <c r="D111" s="279"/>
      <c r="E111" s="279"/>
      <c r="F111" s="280"/>
      <c r="G111" s="78"/>
      <c r="H111" s="79"/>
      <c r="I111" s="58"/>
      <c r="J111" s="58"/>
    </row>
    <row r="112" spans="1:10" s="12" customFormat="1" ht="15.75">
      <c r="A112" s="178" t="s">
        <v>50</v>
      </c>
      <c r="B112" s="276" t="s">
        <v>26</v>
      </c>
      <c r="C112" s="276"/>
      <c r="D112" s="276"/>
      <c r="E112" s="276"/>
      <c r="F112" s="276"/>
      <c r="G112" s="64"/>
      <c r="H112" s="28"/>
      <c r="I112" s="60"/>
      <c r="J112" s="29"/>
    </row>
    <row r="113" spans="1:10" s="12" customFormat="1" ht="19.5" customHeight="1">
      <c r="A113" s="174" t="s">
        <v>53</v>
      </c>
      <c r="B113" s="197" t="s">
        <v>28</v>
      </c>
      <c r="C113" s="248" t="s">
        <v>27</v>
      </c>
      <c r="D113" s="249"/>
      <c r="E113" s="95" t="s">
        <v>117</v>
      </c>
      <c r="F113" s="95" t="s">
        <v>77</v>
      </c>
      <c r="G113" s="95" t="s">
        <v>10</v>
      </c>
      <c r="H113" s="69">
        <f>H114</f>
        <v>1000</v>
      </c>
      <c r="I113" s="69">
        <f>I114</f>
        <v>0</v>
      </c>
      <c r="J113" s="51">
        <f>H113+I113</f>
        <v>1000</v>
      </c>
    </row>
    <row r="114" spans="1:10" s="12" customFormat="1" ht="39">
      <c r="A114" s="179"/>
      <c r="B114" s="31" t="s">
        <v>200</v>
      </c>
      <c r="C114" s="263"/>
      <c r="D114" s="263"/>
      <c r="E114" s="63"/>
      <c r="F114" s="63"/>
      <c r="G114" s="63"/>
      <c r="H114" s="49">
        <v>1000</v>
      </c>
      <c r="I114" s="50">
        <v>0</v>
      </c>
      <c r="J114" s="50">
        <f>H114+I114</f>
        <v>1000</v>
      </c>
    </row>
    <row r="115" spans="1:10" s="12" customFormat="1" ht="15.75">
      <c r="A115" s="65" t="s">
        <v>56</v>
      </c>
      <c r="B115" s="197" t="s">
        <v>29</v>
      </c>
      <c r="C115" s="248" t="s">
        <v>27</v>
      </c>
      <c r="D115" s="249"/>
      <c r="E115" s="95" t="s">
        <v>118</v>
      </c>
      <c r="F115" s="95" t="s">
        <v>77</v>
      </c>
      <c r="G115" s="95" t="s">
        <v>10</v>
      </c>
      <c r="H115" s="198">
        <f>SUM(H116:H120)</f>
        <v>9000</v>
      </c>
      <c r="I115" s="198">
        <f>SUM(I116:I120)</f>
        <v>0</v>
      </c>
      <c r="J115" s="199">
        <f>SUM(H115:I115)</f>
        <v>9000</v>
      </c>
    </row>
    <row r="116" spans="1:10" s="12" customFormat="1" ht="51.75">
      <c r="A116" s="72"/>
      <c r="B116" s="31" t="s">
        <v>201</v>
      </c>
      <c r="C116" s="263"/>
      <c r="D116" s="263"/>
      <c r="E116" s="63"/>
      <c r="F116" s="63"/>
      <c r="G116" s="63"/>
      <c r="H116" s="49">
        <v>650</v>
      </c>
      <c r="I116" s="50">
        <v>0</v>
      </c>
      <c r="J116" s="50">
        <f>H116+I116</f>
        <v>650</v>
      </c>
    </row>
    <row r="117" spans="1:10" s="12" customFormat="1" ht="51.75">
      <c r="A117" s="118"/>
      <c r="B117" s="31" t="s">
        <v>227</v>
      </c>
      <c r="C117" s="263"/>
      <c r="D117" s="263"/>
      <c r="E117" s="63"/>
      <c r="F117" s="63"/>
      <c r="G117" s="63"/>
      <c r="H117" s="49">
        <v>2000</v>
      </c>
      <c r="I117" s="50">
        <v>0</v>
      </c>
      <c r="J117" s="50">
        <f>H117+I117</f>
        <v>2000</v>
      </c>
    </row>
    <row r="118" spans="1:10" s="12" customFormat="1" ht="42" customHeight="1">
      <c r="A118" s="118"/>
      <c r="B118" s="31" t="s">
        <v>202</v>
      </c>
      <c r="C118" s="263"/>
      <c r="D118" s="263"/>
      <c r="E118" s="63"/>
      <c r="F118" s="63"/>
      <c r="G118" s="63"/>
      <c r="H118" s="49">
        <v>3000</v>
      </c>
      <c r="I118" s="50">
        <v>0</v>
      </c>
      <c r="J118" s="50">
        <f>H118+I118</f>
        <v>3000</v>
      </c>
    </row>
    <row r="119" spans="1:10" s="12" customFormat="1" ht="33.75" customHeight="1">
      <c r="A119" s="118"/>
      <c r="B119" s="31" t="s">
        <v>203</v>
      </c>
      <c r="C119" s="263"/>
      <c r="D119" s="263"/>
      <c r="E119" s="63"/>
      <c r="F119" s="63"/>
      <c r="G119" s="63"/>
      <c r="H119" s="49">
        <v>3200</v>
      </c>
      <c r="I119" s="50">
        <v>0</v>
      </c>
      <c r="J119" s="50">
        <f>H119+I119</f>
        <v>3200</v>
      </c>
    </row>
    <row r="120" spans="1:10" s="12" customFormat="1" ht="27" thickBot="1">
      <c r="A120" s="118"/>
      <c r="B120" s="90" t="s">
        <v>204</v>
      </c>
      <c r="C120" s="200"/>
      <c r="D120" s="201"/>
      <c r="E120" s="106"/>
      <c r="F120" s="106"/>
      <c r="G120" s="106"/>
      <c r="H120" s="59">
        <v>150</v>
      </c>
      <c r="I120" s="52">
        <v>0</v>
      </c>
      <c r="J120" s="52">
        <f>H120+I120</f>
        <v>150</v>
      </c>
    </row>
    <row r="121" spans="1:10" s="12" customFormat="1" ht="29.25" customHeight="1" thickBot="1">
      <c r="A121" s="92"/>
      <c r="B121" s="139" t="s">
        <v>205</v>
      </c>
      <c r="C121" s="278" t="s">
        <v>27</v>
      </c>
      <c r="D121" s="278"/>
      <c r="E121" s="54" t="s">
        <v>78</v>
      </c>
      <c r="F121" s="54" t="s">
        <v>77</v>
      </c>
      <c r="G121" s="54" t="s">
        <v>10</v>
      </c>
      <c r="H121" s="141">
        <f>H113+H115</f>
        <v>10000</v>
      </c>
      <c r="I121" s="141">
        <f>I113+I115</f>
        <v>0</v>
      </c>
      <c r="J121" s="142">
        <f>SUM(H121:I121)</f>
        <v>10000</v>
      </c>
    </row>
    <row r="122" spans="1:10" s="12" customFormat="1" ht="57" thickBot="1">
      <c r="A122" s="154"/>
      <c r="B122" s="155" t="s">
        <v>51</v>
      </c>
      <c r="C122" s="299" t="s">
        <v>82</v>
      </c>
      <c r="D122" s="300"/>
      <c r="E122" s="157"/>
      <c r="F122" s="156"/>
      <c r="G122" s="156"/>
      <c r="H122" s="158">
        <f>H121</f>
        <v>10000</v>
      </c>
      <c r="I122" s="158">
        <f>I121</f>
        <v>0</v>
      </c>
      <c r="J122" s="159">
        <f>SUM(H122:I122)</f>
        <v>10000</v>
      </c>
    </row>
    <row r="123" spans="1:10" s="12" customFormat="1" ht="22.5" customHeight="1">
      <c r="A123" s="172" t="s">
        <v>80</v>
      </c>
      <c r="B123" s="279" t="s">
        <v>54</v>
      </c>
      <c r="C123" s="279"/>
      <c r="D123" s="279"/>
      <c r="E123" s="279"/>
      <c r="F123" s="280"/>
      <c r="G123" s="56"/>
      <c r="H123" s="57"/>
      <c r="I123" s="58"/>
      <c r="J123" s="48"/>
    </row>
    <row r="124" spans="1:10" s="12" customFormat="1" ht="15.75">
      <c r="A124" s="221" t="s">
        <v>52</v>
      </c>
      <c r="B124" s="222" t="s">
        <v>226</v>
      </c>
      <c r="C124" s="298"/>
      <c r="D124" s="298"/>
      <c r="E124" s="97"/>
      <c r="F124" s="97"/>
      <c r="G124" s="97"/>
      <c r="H124" s="223">
        <v>1000</v>
      </c>
      <c r="I124" s="223">
        <v>0</v>
      </c>
      <c r="J124" s="223">
        <f>H124+I124</f>
        <v>1000</v>
      </c>
    </row>
    <row r="125" spans="1:10" s="12" customFormat="1" ht="31.5">
      <c r="A125" s="221" t="s">
        <v>206</v>
      </c>
      <c r="B125" s="224" t="s">
        <v>207</v>
      </c>
      <c r="C125" s="308"/>
      <c r="D125" s="309"/>
      <c r="E125" s="97"/>
      <c r="F125" s="97"/>
      <c r="G125" s="97"/>
      <c r="H125" s="223">
        <v>500</v>
      </c>
      <c r="I125" s="223">
        <v>0</v>
      </c>
      <c r="J125" s="223">
        <f>H125+I125</f>
        <v>500</v>
      </c>
    </row>
    <row r="126" spans="1:10" s="12" customFormat="1" ht="18.75" customHeight="1">
      <c r="A126" s="225" t="s">
        <v>208</v>
      </c>
      <c r="B126" s="226" t="s">
        <v>209</v>
      </c>
      <c r="C126" s="308"/>
      <c r="D126" s="309"/>
      <c r="E126" s="97"/>
      <c r="F126" s="97"/>
      <c r="G126" s="97"/>
      <c r="H126" s="227">
        <v>500</v>
      </c>
      <c r="I126" s="228">
        <v>0</v>
      </c>
      <c r="J126" s="223">
        <f>H126+I126</f>
        <v>500</v>
      </c>
    </row>
    <row r="127" spans="1:10" s="12" customFormat="1" ht="32.25" thickBot="1">
      <c r="A127" s="229" t="s">
        <v>210</v>
      </c>
      <c r="B127" s="230" t="s">
        <v>211</v>
      </c>
      <c r="C127" s="308"/>
      <c r="D127" s="309"/>
      <c r="E127" s="97"/>
      <c r="F127" s="97"/>
      <c r="G127" s="97"/>
      <c r="H127" s="231">
        <v>500</v>
      </c>
      <c r="I127" s="232">
        <v>0</v>
      </c>
      <c r="J127" s="223">
        <f>H127+I127</f>
        <v>500</v>
      </c>
    </row>
    <row r="128" spans="1:10" s="12" customFormat="1" ht="27.75" customHeight="1" thickBot="1">
      <c r="A128" s="154"/>
      <c r="B128" s="155" t="s">
        <v>59</v>
      </c>
      <c r="C128" s="246" t="s">
        <v>81</v>
      </c>
      <c r="D128" s="247"/>
      <c r="E128" s="140" t="s">
        <v>119</v>
      </c>
      <c r="F128" s="212" t="s">
        <v>213</v>
      </c>
      <c r="G128" s="212" t="s">
        <v>10</v>
      </c>
      <c r="H128" s="158">
        <f>SUM(H124:H127)</f>
        <v>2500</v>
      </c>
      <c r="I128" s="158">
        <f>SUM(I124:I127)</f>
        <v>0</v>
      </c>
      <c r="J128" s="159">
        <f>H128+I128</f>
        <v>2500</v>
      </c>
    </row>
    <row r="129" spans="1:10" s="12" customFormat="1" ht="30" customHeight="1" thickBot="1" thickTop="1">
      <c r="A129" s="206"/>
      <c r="B129" s="281" t="s">
        <v>7</v>
      </c>
      <c r="C129" s="281"/>
      <c r="D129" s="281"/>
      <c r="E129" s="281"/>
      <c r="F129" s="282"/>
      <c r="G129" s="207"/>
      <c r="H129" s="208">
        <f>H98+H110+H122+H128</f>
        <v>30158.4</v>
      </c>
      <c r="I129" s="208">
        <f>I98+I110+I122+I128</f>
        <v>0</v>
      </c>
      <c r="J129" s="209">
        <f>SUM(H129:I129)</f>
        <v>30158.4</v>
      </c>
    </row>
    <row r="130" spans="1:10" s="13" customFormat="1" ht="54.75" customHeight="1" thickBot="1" thickTop="1">
      <c r="A130" s="260" t="s">
        <v>212</v>
      </c>
      <c r="B130" s="261"/>
      <c r="C130" s="261"/>
      <c r="D130" s="261"/>
      <c r="E130" s="261"/>
      <c r="F130" s="261"/>
      <c r="G130" s="262"/>
      <c r="H130" s="210">
        <f>H30+H129</f>
        <v>32608.4</v>
      </c>
      <c r="I130" s="210">
        <f>I30+I129</f>
        <v>0</v>
      </c>
      <c r="J130" s="211">
        <f>H130+I130</f>
        <v>32608.4</v>
      </c>
    </row>
    <row r="131" spans="1:10" ht="13.5" thickTop="1">
      <c r="A131" s="5"/>
      <c r="B131" s="14"/>
      <c r="C131" s="15"/>
      <c r="D131" s="15"/>
      <c r="E131" s="15"/>
      <c r="F131" s="15"/>
      <c r="G131" s="15"/>
      <c r="H131" s="15"/>
      <c r="I131" s="15"/>
      <c r="J131" s="6"/>
    </row>
    <row r="132" spans="1:10" ht="12.75">
      <c r="A132" s="2"/>
      <c r="B132" s="2"/>
      <c r="C132" s="16"/>
      <c r="D132" s="16"/>
      <c r="E132" s="16"/>
      <c r="F132" s="16"/>
      <c r="G132" s="16"/>
      <c r="H132" s="16"/>
      <c r="I132" s="16"/>
      <c r="J132" s="17"/>
    </row>
  </sheetData>
  <mergeCells count="126">
    <mergeCell ref="C73:D73"/>
    <mergeCell ref="C52:D52"/>
    <mergeCell ref="C48:D48"/>
    <mergeCell ref="C45:D45"/>
    <mergeCell ref="C53:D53"/>
    <mergeCell ref="C56:D56"/>
    <mergeCell ref="C54:D54"/>
    <mergeCell ref="C55:D55"/>
    <mergeCell ref="C110:D110"/>
    <mergeCell ref="C126:D126"/>
    <mergeCell ref="C127:D127"/>
    <mergeCell ref="C84:D84"/>
    <mergeCell ref="C103:D103"/>
    <mergeCell ref="C105:D105"/>
    <mergeCell ref="C106:D106"/>
    <mergeCell ref="C101:D101"/>
    <mergeCell ref="C102:D102"/>
    <mergeCell ref="C125:D125"/>
    <mergeCell ref="C92:D92"/>
    <mergeCell ref="C88:D88"/>
    <mergeCell ref="C49:D49"/>
    <mergeCell ref="C50:D50"/>
    <mergeCell ref="C82:D82"/>
    <mergeCell ref="C83:D83"/>
    <mergeCell ref="C81:D81"/>
    <mergeCell ref="C63:D63"/>
    <mergeCell ref="C62:D62"/>
    <mergeCell ref="C76:D76"/>
    <mergeCell ref="B111:F111"/>
    <mergeCell ref="C113:D113"/>
    <mergeCell ref="C114:D114"/>
    <mergeCell ref="C47:D47"/>
    <mergeCell ref="C51:D51"/>
    <mergeCell ref="B99:F99"/>
    <mergeCell ref="C98:D98"/>
    <mergeCell ref="C72:D72"/>
    <mergeCell ref="C109:D109"/>
    <mergeCell ref="C108:D108"/>
    <mergeCell ref="B15:F15"/>
    <mergeCell ref="F12:F13"/>
    <mergeCell ref="C124:D124"/>
    <mergeCell ref="C122:D122"/>
    <mergeCell ref="C121:D121"/>
    <mergeCell ref="C37:D37"/>
    <mergeCell ref="C34:D34"/>
    <mergeCell ref="C43:D43"/>
    <mergeCell ref="C42:D42"/>
    <mergeCell ref="C35:D35"/>
    <mergeCell ref="A8:J8"/>
    <mergeCell ref="A9:J9"/>
    <mergeCell ref="C5:J5"/>
    <mergeCell ref="C12:D13"/>
    <mergeCell ref="A12:A13"/>
    <mergeCell ref="H12:I12"/>
    <mergeCell ref="B12:B13"/>
    <mergeCell ref="G12:G13"/>
    <mergeCell ref="E1:J1"/>
    <mergeCell ref="B16:F16"/>
    <mergeCell ref="B14:F14"/>
    <mergeCell ref="B25:F25"/>
    <mergeCell ref="J12:J13"/>
    <mergeCell ref="E12:E13"/>
    <mergeCell ref="C2:J2"/>
    <mergeCell ref="C4:J4"/>
    <mergeCell ref="A10:J10"/>
    <mergeCell ref="B3:J3"/>
    <mergeCell ref="A130:G130"/>
    <mergeCell ref="B129:F129"/>
    <mergeCell ref="B112:F112"/>
    <mergeCell ref="C118:D118"/>
    <mergeCell ref="C128:D128"/>
    <mergeCell ref="C115:D115"/>
    <mergeCell ref="B123:F123"/>
    <mergeCell ref="C116:D116"/>
    <mergeCell ref="C117:D117"/>
    <mergeCell ref="C119:D119"/>
    <mergeCell ref="C107:D107"/>
    <mergeCell ref="C89:D89"/>
    <mergeCell ref="C97:D97"/>
    <mergeCell ref="B94:G94"/>
    <mergeCell ref="C95:D95"/>
    <mergeCell ref="C93:D93"/>
    <mergeCell ref="B100:G100"/>
    <mergeCell ref="C104:D104"/>
    <mergeCell ref="C91:D91"/>
    <mergeCell ref="C90:D90"/>
    <mergeCell ref="C18:D18"/>
    <mergeCell ref="B17:G17"/>
    <mergeCell ref="B86:G86"/>
    <mergeCell ref="C69:D69"/>
    <mergeCell ref="C74:D74"/>
    <mergeCell ref="C75:D75"/>
    <mergeCell ref="C71:D71"/>
    <mergeCell ref="C36:D36"/>
    <mergeCell ref="C61:D61"/>
    <mergeCell ref="C39:D39"/>
    <mergeCell ref="C87:D87"/>
    <mergeCell ref="C64:D64"/>
    <mergeCell ref="C66:D66"/>
    <mergeCell ref="C70:D70"/>
    <mergeCell ref="C65:D65"/>
    <mergeCell ref="C85:D85"/>
    <mergeCell ref="C77:D77"/>
    <mergeCell ref="C80:D80"/>
    <mergeCell ref="C78:D78"/>
    <mergeCell ref="C79:D79"/>
    <mergeCell ref="C20:D20"/>
    <mergeCell ref="B32:F32"/>
    <mergeCell ref="B30:F30"/>
    <mergeCell ref="B31:F31"/>
    <mergeCell ref="B21:F21"/>
    <mergeCell ref="B29:F29"/>
    <mergeCell ref="C28:D28"/>
    <mergeCell ref="C22:D22"/>
    <mergeCell ref="C23:D23"/>
    <mergeCell ref="C24:D24"/>
    <mergeCell ref="C26:D26"/>
    <mergeCell ref="C27:D27"/>
    <mergeCell ref="C44:D44"/>
    <mergeCell ref="C38:D38"/>
    <mergeCell ref="B33:G33"/>
    <mergeCell ref="C40:D40"/>
    <mergeCell ref="C57:D57"/>
    <mergeCell ref="C60:D60"/>
    <mergeCell ref="C59:D59"/>
    <mergeCell ref="B58:G58"/>
  </mergeCells>
  <printOptions horizontalCentered="1"/>
  <pageMargins left="0.984251968503937" right="0.5905511811023623" top="0.5905511811023623" bottom="0.984251968503937" header="0.5118110236220472" footer="0.5118110236220472"/>
  <pageSetup fitToHeight="7" fitToWidth="1" horizontalDpi="600" verticalDpi="600" orientation="portrait" paperSize="9" scale="6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Mihaylova</cp:lastModifiedBy>
  <cp:lastPrinted>2009-10-29T13:45:52Z</cp:lastPrinted>
  <dcterms:created xsi:type="dcterms:W3CDTF">2005-01-13T11:18:31Z</dcterms:created>
  <dcterms:modified xsi:type="dcterms:W3CDTF">2009-11-26T13:44:33Z</dcterms:modified>
  <cp:category/>
  <cp:version/>
  <cp:contentType/>
  <cp:contentStatus/>
</cp:coreProperties>
</file>