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LAST_CELL" localSheetId="0">Бюджет!$J$512</definedName>
  </definedNames>
  <calcPr calcId="145621"/>
</workbook>
</file>

<file path=xl/calcChain.xml><?xml version="1.0" encoding="utf-8"?>
<calcChain xmlns="http://schemas.openxmlformats.org/spreadsheetml/2006/main">
  <c r="D501" i="1" l="1"/>
  <c r="E501" i="1" s="1"/>
  <c r="C501" i="1"/>
  <c r="D484" i="1"/>
  <c r="D485" i="1" s="1"/>
  <c r="C484" i="1"/>
  <c r="C485" i="1" s="1"/>
  <c r="D479" i="1"/>
  <c r="E479" i="1" s="1"/>
  <c r="C479" i="1"/>
  <c r="D472" i="1"/>
  <c r="C472" i="1"/>
  <c r="E472" i="1" s="1"/>
  <c r="D465" i="1"/>
  <c r="E465" i="1" s="1"/>
  <c r="C465" i="1"/>
  <c r="E458" i="1"/>
  <c r="D458" i="1"/>
  <c r="C458" i="1"/>
  <c r="D451" i="1"/>
  <c r="E451" i="1"/>
  <c r="C451" i="1"/>
  <c r="D439" i="1"/>
  <c r="D438" i="1"/>
  <c r="E438" i="1" s="1"/>
  <c r="C438" i="1"/>
  <c r="C439" i="1" s="1"/>
  <c r="D378" i="1"/>
  <c r="E378" i="1" s="1"/>
  <c r="C378" i="1"/>
  <c r="C379" i="1" s="1"/>
  <c r="D361" i="1"/>
  <c r="E361" i="1" s="1"/>
  <c r="C361" i="1"/>
  <c r="D360" i="1"/>
  <c r="E360" i="1" s="1"/>
  <c r="C360" i="1"/>
  <c r="D346" i="1"/>
  <c r="E346" i="1" s="1"/>
  <c r="C346" i="1"/>
  <c r="D328" i="1"/>
  <c r="D329" i="1" s="1"/>
  <c r="C328" i="1"/>
  <c r="C329" i="1" s="1"/>
  <c r="E327" i="1"/>
  <c r="D327" i="1"/>
  <c r="C327" i="1"/>
  <c r="D319" i="1"/>
  <c r="E319" i="1" s="1"/>
  <c r="C319" i="1"/>
  <c r="D310" i="1"/>
  <c r="E310" i="1" s="1"/>
  <c r="C310" i="1"/>
  <c r="C299" i="1"/>
  <c r="D298" i="1"/>
  <c r="D299" i="1" s="1"/>
  <c r="E299" i="1" s="1"/>
  <c r="C298" i="1"/>
  <c r="D287" i="1"/>
  <c r="E287" i="1" s="1"/>
  <c r="C287" i="1"/>
  <c r="D286" i="1"/>
  <c r="E286" i="1" s="1"/>
  <c r="C286" i="1"/>
  <c r="C276" i="1"/>
  <c r="E275" i="1"/>
  <c r="D275" i="1"/>
  <c r="C275" i="1"/>
  <c r="D274" i="1"/>
  <c r="D276" i="1" s="1"/>
  <c r="E276" i="1" s="1"/>
  <c r="C274" i="1"/>
  <c r="C254" i="1"/>
  <c r="D253" i="1"/>
  <c r="D254" i="1" s="1"/>
  <c r="E254" i="1" s="1"/>
  <c r="C253" i="1"/>
  <c r="D236" i="1"/>
  <c r="C236" i="1"/>
  <c r="D216" i="1"/>
  <c r="C216" i="1"/>
  <c r="D215" i="1"/>
  <c r="E215" i="1" s="1"/>
  <c r="C215" i="1"/>
  <c r="D203" i="1"/>
  <c r="C203" i="1"/>
  <c r="D202" i="1"/>
  <c r="C202" i="1"/>
  <c r="C204" i="1" s="1"/>
  <c r="D204" i="1"/>
  <c r="C193" i="1"/>
  <c r="D192" i="1"/>
  <c r="D193" i="1" s="1"/>
  <c r="E193" i="1" s="1"/>
  <c r="C192" i="1"/>
  <c r="D183" i="1"/>
  <c r="E183" i="1" s="1"/>
  <c r="C183" i="1"/>
  <c r="E182" i="1"/>
  <c r="D182" i="1"/>
  <c r="C182" i="1"/>
  <c r="E172" i="1"/>
  <c r="D171" i="1"/>
  <c r="D172" i="1" s="1"/>
  <c r="C171" i="1"/>
  <c r="C172" i="1" s="1"/>
  <c r="D165" i="1"/>
  <c r="C165" i="1"/>
  <c r="E164" i="1"/>
  <c r="D164" i="1"/>
  <c r="C164" i="1"/>
  <c r="D145" i="1"/>
  <c r="D146" i="1" s="1"/>
  <c r="C145" i="1"/>
  <c r="E144" i="1"/>
  <c r="D144" i="1"/>
  <c r="C144" i="1"/>
  <c r="C146" i="1" s="1"/>
  <c r="D131" i="1"/>
  <c r="D130" i="1"/>
  <c r="E130" i="1" s="1"/>
  <c r="C130" i="1"/>
  <c r="C131" i="1" s="1"/>
  <c r="D116" i="1"/>
  <c r="E116" i="1" s="1"/>
  <c r="C116" i="1"/>
  <c r="E115" i="1"/>
  <c r="D115" i="1"/>
  <c r="C115" i="1"/>
  <c r="D96" i="1"/>
  <c r="E96" i="1" s="1"/>
  <c r="C96" i="1"/>
  <c r="E95" i="1"/>
  <c r="D95" i="1"/>
  <c r="C95" i="1"/>
  <c r="D79" i="1"/>
  <c r="E79" i="1" s="1"/>
  <c r="C79" i="1"/>
  <c r="E78" i="1"/>
  <c r="D78" i="1"/>
  <c r="C78" i="1"/>
  <c r="C62" i="1"/>
  <c r="D61" i="1"/>
  <c r="D62" i="1" s="1"/>
  <c r="E62" i="1" s="1"/>
  <c r="C61" i="1"/>
  <c r="D38" i="1"/>
  <c r="E38" i="1" s="1"/>
  <c r="C38" i="1"/>
  <c r="D37" i="1"/>
  <c r="E37" i="1" s="1"/>
  <c r="C37" i="1"/>
  <c r="D11" i="1"/>
  <c r="D12" i="1" s="1"/>
  <c r="C11" i="1"/>
  <c r="C12" i="1" s="1"/>
  <c r="E484" i="1" l="1"/>
  <c r="E485" i="1"/>
  <c r="E439" i="1"/>
  <c r="D379" i="1"/>
  <c r="E379" i="1" s="1"/>
  <c r="E328" i="1"/>
  <c r="E329" i="1"/>
  <c r="E298" i="1"/>
  <c r="E274" i="1"/>
  <c r="E253" i="1"/>
  <c r="E236" i="1"/>
  <c r="E216" i="1"/>
  <c r="C217" i="1"/>
  <c r="D217" i="1"/>
  <c r="E202" i="1"/>
  <c r="E204" i="1"/>
  <c r="E203" i="1"/>
  <c r="E192" i="1"/>
  <c r="E171" i="1"/>
  <c r="E146" i="1"/>
  <c r="E145" i="1"/>
  <c r="E131" i="1"/>
  <c r="E61" i="1"/>
  <c r="E12" i="1"/>
  <c r="E11" i="1"/>
  <c r="E8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7" i="1"/>
  <c r="E118" i="1"/>
  <c r="E119" i="1"/>
  <c r="E120" i="1"/>
  <c r="E121" i="1"/>
  <c r="E122" i="1"/>
  <c r="E123" i="1"/>
  <c r="E124" i="1"/>
  <c r="E125" i="1"/>
  <c r="E126" i="1"/>
  <c r="E127" i="1"/>
  <c r="E132" i="1"/>
  <c r="E133" i="1"/>
  <c r="E134" i="1"/>
  <c r="E135" i="1"/>
  <c r="E136" i="1"/>
  <c r="E137" i="1"/>
  <c r="E138" i="1"/>
  <c r="E139" i="1"/>
  <c r="E140" i="1"/>
  <c r="E141" i="1"/>
  <c r="E142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6" i="1"/>
  <c r="E167" i="1"/>
  <c r="E168" i="1"/>
  <c r="E173" i="1"/>
  <c r="E174" i="1"/>
  <c r="E175" i="1"/>
  <c r="E176" i="1"/>
  <c r="E177" i="1"/>
  <c r="E178" i="1"/>
  <c r="E179" i="1"/>
  <c r="E184" i="1"/>
  <c r="E185" i="1"/>
  <c r="E186" i="1"/>
  <c r="E187" i="1"/>
  <c r="E188" i="1"/>
  <c r="E189" i="1"/>
  <c r="E194" i="1"/>
  <c r="E195" i="1"/>
  <c r="E196" i="1"/>
  <c r="E197" i="1"/>
  <c r="E198" i="1"/>
  <c r="E199" i="1"/>
  <c r="E200" i="1"/>
  <c r="E205" i="1"/>
  <c r="E206" i="1"/>
  <c r="E207" i="1"/>
  <c r="E208" i="1"/>
  <c r="E209" i="1"/>
  <c r="E210" i="1"/>
  <c r="E211" i="1"/>
  <c r="E212" i="1"/>
  <c r="E213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7" i="1"/>
  <c r="E278" i="1"/>
  <c r="E279" i="1"/>
  <c r="E280" i="1"/>
  <c r="E281" i="1"/>
  <c r="E282" i="1"/>
  <c r="E283" i="1"/>
  <c r="E288" i="1"/>
  <c r="E289" i="1"/>
  <c r="E290" i="1"/>
  <c r="E291" i="1"/>
  <c r="E292" i="1"/>
  <c r="E293" i="1"/>
  <c r="E294" i="1"/>
  <c r="E295" i="1"/>
  <c r="E300" i="1"/>
  <c r="E301" i="1"/>
  <c r="E302" i="1"/>
  <c r="E303" i="1"/>
  <c r="E304" i="1"/>
  <c r="E305" i="1"/>
  <c r="E306" i="1"/>
  <c r="E311" i="1"/>
  <c r="E312" i="1"/>
  <c r="E313" i="1"/>
  <c r="E314" i="1"/>
  <c r="E315" i="1"/>
  <c r="E320" i="1"/>
  <c r="E321" i="1"/>
  <c r="E322" i="1"/>
  <c r="E323" i="1"/>
  <c r="E324" i="1"/>
  <c r="E325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7" i="1"/>
  <c r="E348" i="1"/>
  <c r="E349" i="1"/>
  <c r="E350" i="1"/>
  <c r="E351" i="1"/>
  <c r="E352" i="1"/>
  <c r="E353" i="1"/>
  <c r="E354" i="1"/>
  <c r="E355" i="1"/>
  <c r="E356" i="1"/>
  <c r="E357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40" i="1"/>
  <c r="E441" i="1"/>
  <c r="E442" i="1"/>
  <c r="E443" i="1"/>
  <c r="E444" i="1"/>
  <c r="E445" i="1"/>
  <c r="E446" i="1"/>
  <c r="E447" i="1"/>
  <c r="E452" i="1"/>
  <c r="E453" i="1"/>
  <c r="E454" i="1"/>
  <c r="E459" i="1"/>
  <c r="E460" i="1"/>
  <c r="E461" i="1"/>
  <c r="E466" i="1"/>
  <c r="E467" i="1"/>
  <c r="E468" i="1"/>
  <c r="E473" i="1"/>
  <c r="E474" i="1"/>
  <c r="E475" i="1"/>
  <c r="E480" i="1"/>
  <c r="E481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502" i="1"/>
  <c r="E503" i="1"/>
  <c r="E504" i="1"/>
  <c r="E505" i="1"/>
  <c r="E506" i="1"/>
  <c r="E507" i="1"/>
  <c r="E508" i="1"/>
  <c r="E7" i="1"/>
</calcChain>
</file>

<file path=xl/sharedStrings.xml><?xml version="1.0" encoding="utf-8"?>
<sst xmlns="http://schemas.openxmlformats.org/spreadsheetml/2006/main" count="878" uniqueCount="689">
  <si>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</si>
  <si>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</si>
  <si>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</si>
  <si>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</si>
  <si>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</si>
  <si>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</si>
  <si>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</si>
  <si>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</si>
  <si>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</si>
  <si>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</si>
  <si>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</si>
  <si>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</si>
  <si>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</si>
  <si>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</si>
  <si>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5210111130</t>
  </si>
  <si>
    <t>Расходы на оплату коммунальных услуг муниципальных бюджетных учреждений дошкольного образования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</si>
  <si>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</si>
  <si>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</si>
  <si>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</si>
  <si>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</si>
  <si>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</si>
  <si>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</si>
  <si>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5210270471</t>
  </si>
  <si>
    <t>Строительство, реконструкция и приобретение объектов для организации дошкольного образования (организация реконструкции детского сада на 55 мест г.Шлиссельбург)</t>
  </si>
  <si>
    <t>5210280600</t>
  </si>
  <si>
    <t>Организация реконструкции детского сада на 55 мест г.Шлиссельбург, Кировский район</t>
  </si>
  <si>
    <t>5210280640</t>
  </si>
  <si>
    <t>Строительство детской дошкольной организации на 220 мест в г.Кировск, Бульвар Партизанской славы, д.7</t>
  </si>
  <si>
    <t>5210280650</t>
  </si>
  <si>
    <t>Строительство детской дошкольной организации на 155 мест в г.Отрадное, ул.Новая, д.9</t>
  </si>
  <si>
    <t>52102S0471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</si>
  <si>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</si>
  <si>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</si>
  <si>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</si>
  <si>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</si>
  <si>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5210370493</t>
  </si>
  <si>
    <t>Укрепление материально-технической базы организаций дошкольного образования (оснащение современным игровым и развивающим оборудованием групповых помещений для детей дошкольного возраста, спортивных и музыкальных залов в организациях, реализующих основную общеобразовательную программу дошкольного образования и (или) присмотр и уход за детьми дошкольного возраста)</t>
  </si>
  <si>
    <t>5210370495</t>
  </si>
  <si>
    <t>Укрепление материально-технической базы организаций дошкольного образования (оснащение учебно-материальной базы дошкольных образовательных организаций - региональных инновационных площадок)</t>
  </si>
  <si>
    <t>52103S0493</t>
  </si>
  <si>
    <t>52103S0495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</si>
  <si>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</si>
  <si>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</si>
  <si>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</si>
  <si>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</si>
  <si>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</si>
  <si>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</si>
  <si>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</si>
  <si>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</si>
  <si>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</si>
  <si>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</si>
  <si>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5220111230</t>
  </si>
  <si>
    <t>Расходы на оплату коммунальных услуг муниципальных бюджетных учреждений общего образования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</si>
  <si>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</si>
  <si>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</si>
  <si>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</si>
  <si>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</si>
  <si>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</si>
  <si>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</si>
  <si>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5220270515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</si>
  <si>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</si>
  <si>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5220270516</t>
  </si>
  <si>
    <t>Укрепление материально-технической базы организаций общего образования (приобретение современного компьютерного, учебного оборудования, пособий, материалов для общеобразовательных организаций, реализующих образовательные программы профильного обучения)</t>
  </si>
  <si>
    <t>5220274450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</si>
  <si>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</si>
  <si>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</si>
  <si>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52202S0516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</si>
  <si>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</si>
  <si>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</si>
  <si>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</si>
  <si>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</si>
  <si>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</si>
  <si>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</si>
  <si>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</si>
  <si>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</si>
  <si>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</si>
  <si>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5220370519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</si>
  <si>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</si>
  <si>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52203S0519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</si>
  <si>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</si>
  <si>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</si>
  <si>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</si>
  <si>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</si>
  <si>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5230100250</t>
  </si>
  <si>
    <t>5230111330</t>
  </si>
  <si>
    <t>Расходы на оплату коммунальных услуг муниципальных бюджетных учреждений дополнительного образования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</si>
  <si>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</si>
  <si>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</si>
  <si>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</si>
  <si>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</si>
  <si>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5230270574</t>
  </si>
  <si>
    <t>Укрепление материально-технической базы организаций дополнительного образования (организация инновационной деятельности по апробации инновационной программы развития дополнительного образования)</t>
  </si>
  <si>
    <t>52302S0574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</si>
  <si>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</si>
  <si>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</si>
  <si>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</si>
  <si>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</si>
  <si>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</si>
  <si>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</si>
  <si>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5230470190</t>
  </si>
  <si>
    <t>Организация работы школьных лесничеств</t>
  </si>
  <si>
    <t>52304S0190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</si>
  <si>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</si>
  <si>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</si>
  <si>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</si>
  <si>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</si>
  <si>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</si>
  <si>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</si>
  <si>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</si>
  <si>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</si>
  <si>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</si>
  <si>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</si>
  <si>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</si>
  <si>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</si>
  <si>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</si>
  <si>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</si>
  <si>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</si>
  <si>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</si>
  <si>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</si>
  <si>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</si>
  <si>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</si>
  <si>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</si>
  <si>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</si>
  <si>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</si>
  <si>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</si>
  <si>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</si>
  <si>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</si>
  <si>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</si>
  <si>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</si>
  <si>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</si>
  <si>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</si>
  <si>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</si>
  <si>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</si>
  <si>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</si>
  <si>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5250170511</t>
  </si>
  <si>
    <t>Укрепление материально-технической базы организаций общего образования (организация доступа муниципальных общеобразовательных организаций к сети Интернет)</t>
  </si>
  <si>
    <t>5250170512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</si>
  <si>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</si>
  <si>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5250170514</t>
  </si>
  <si>
    <t>Укрепление материально-технической базы организаций общего образования (организация электронного и дистанционного обучения обучающихся в муниципальных общеобразовательных организациях)</t>
  </si>
  <si>
    <t>5250170517</t>
  </si>
  <si>
    <t>Укрепление материально-технической базы организаций общего образования (приобретение компьютерного, телекоммуникационного и специализированного оборудования для оснащения рабочих мест детей-инвалидов)</t>
  </si>
  <si>
    <t>5250170518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</si>
  <si>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</si>
  <si>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5250170519</t>
  </si>
  <si>
    <t>Укрепление материально-технической базы организаций общего образования (подключение рабочих мест детей-инвалидов к сети "Интернет", оплата услуг связи)</t>
  </si>
  <si>
    <t>52501S0511</t>
  </si>
  <si>
    <t>52501S0512</t>
  </si>
  <si>
    <t>52501S0514</t>
  </si>
  <si>
    <t>52501S0517</t>
  </si>
  <si>
    <t>52501S0518</t>
  </si>
  <si>
    <t>52501S0519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</si>
  <si>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</si>
  <si>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</si>
  <si>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</si>
  <si>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</si>
  <si>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</si>
  <si>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</si>
  <si>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</si>
  <si>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</si>
  <si>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</si>
  <si>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</si>
  <si>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</si>
  <si>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</si>
  <si>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</si>
  <si>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</si>
  <si>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5260270605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</si>
  <si>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</si>
  <si>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52602S0605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</si>
  <si>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</si>
  <si>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</si>
  <si>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</si>
  <si>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</si>
  <si>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</si>
  <si>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</si>
  <si>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</si>
  <si>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</si>
  <si>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</si>
  <si>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</si>
  <si>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</si>
  <si>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</si>
  <si>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</si>
  <si>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</si>
  <si>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</si>
  <si>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</si>
  <si>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</si>
  <si>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</si>
  <si>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5270170513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</si>
  <si>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</si>
  <si>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</si>
  <si>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</si>
  <si>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</si>
  <si>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</si>
  <si>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</si>
  <si>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</si>
  <si>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</si>
  <si>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</si>
  <si>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</si>
  <si>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</si>
  <si>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</si>
  <si>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</si>
  <si>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</si>
  <si>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5280170490</t>
  </si>
  <si>
    <t>Укрепление материально-технической базы организаций дошкольного образования</t>
  </si>
  <si>
    <t>5280170491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</si>
  <si>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</si>
  <si>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5280170510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</si>
  <si>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</si>
  <si>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5280170571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</si>
  <si>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</si>
  <si>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52801L0970</t>
  </si>
  <si>
    <t>52801R0970</t>
  </si>
  <si>
    <t>52801S0490</t>
  </si>
  <si>
    <t>52801S0491</t>
  </si>
  <si>
    <t>52801S0510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</si>
  <si>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</si>
  <si>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</si>
  <si>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</si>
  <si>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</si>
  <si>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</si>
  <si>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</si>
  <si>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</si>
  <si>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</si>
  <si>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</si>
  <si>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</si>
  <si>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</si>
  <si>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</si>
  <si>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</si>
  <si>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5320110890</t>
  </si>
  <si>
    <t>Функционирование службы "Социальное такси"</t>
  </si>
  <si>
    <t>5320112130</t>
  </si>
  <si>
    <t>Укрепление материально-технической базы учреждений социального обслуживания населения</t>
  </si>
  <si>
    <t>5320171200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</si>
  <si>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</si>
  <si>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5320171201</t>
  </si>
  <si>
    <t>Организация социального обслуживания граждан, в том числе по апробации методик и технологий (обучение специалистов учреждений социального обслуживания в целях приведения их образования в соответствие с требованиями профессиональных стандартов)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</si>
  <si>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</si>
  <si>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</si>
  <si>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5330000000</t>
  </si>
  <si>
    <t>Подпрограмма "Совершенствование социальной поддержки семьи и детей"</t>
  </si>
  <si>
    <t>5330300000</t>
  </si>
  <si>
    <t>Основное мероприятие "Улучшение качества жизни детей, находящихся в трудной жизненной ситуации"</t>
  </si>
  <si>
    <t>5330310770</t>
  </si>
  <si>
    <t>Проведение мероприятий 2 этапа "Семья" комплексной профилактической операции "Подросток"</t>
  </si>
  <si>
    <t>5330310780</t>
  </si>
  <si>
    <t>Профилактика семейного неблагополучия и укрепления института семьи</t>
  </si>
  <si>
    <t>5330374417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</si>
  <si>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</si>
  <si>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53303S4417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</si>
  <si>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</si>
  <si>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</si>
  <si>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5340100000</t>
  </si>
  <si>
    <t>Основное мероприятие "Доплаты к пенсиям муниципальных служащих"</t>
  </si>
  <si>
    <t>5340103080</t>
  </si>
  <si>
    <t>Доплаты к пенсиям муниципальных служащих</t>
  </si>
  <si>
    <t>5340200000</t>
  </si>
  <si>
    <t>Основное мероприятие "Социальная поддержка граждан пожилого возраста"</t>
  </si>
  <si>
    <t>5340210840</t>
  </si>
  <si>
    <t>Актуализация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</si>
  <si>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5340210870</t>
  </si>
  <si>
    <t>Проведение мероприятий, направленных на социальную адаптацию и социальную поддержку пожилых граждан и инвалидов</t>
  </si>
  <si>
    <t>5340271200</t>
  </si>
  <si>
    <t>5350000000</t>
  </si>
  <si>
    <t>Подпрограмма "Формирование доступной среды жизнедеятельности для инвалидов в Кировском муниципальном районе Ленинградской области"</t>
  </si>
  <si>
    <t>5350200000</t>
  </si>
  <si>
    <t>Основное мероприятие "Организация и проведение комплекса мероприятий, направленных на реабилитацию и социальную интеграцию инвалидов "</t>
  </si>
  <si>
    <t>5350210940</t>
  </si>
  <si>
    <t>Адаптация здания КСЗН для доступа инвалидов-колясочников</t>
  </si>
  <si>
    <t>5350210970</t>
  </si>
  <si>
    <t>Обеспечение беспрепятственного доступа для инвалидов и других маломобильных групп населения в здание, занимаемое МАУ КЦСОН</t>
  </si>
  <si>
    <t>5350250270</t>
  </si>
  <si>
    <t>Мероприятия государственной программы Российской Федерации "Доступная среда" на 2011 - 2020 годы</t>
  </si>
  <si>
    <t>5350270930</t>
  </si>
  <si>
    <t>Мероприятия по формированию доступной среды жизнедеятельности для инвалидов в Ленинградской области</t>
  </si>
  <si>
    <t>53502L0270</t>
  </si>
  <si>
    <t>53502R0270</t>
  </si>
  <si>
    <t>53502S0930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</si>
  <si>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</si>
  <si>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</si>
  <si>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</si>
  <si>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</si>
  <si>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</si>
  <si>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</si>
  <si>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</si>
  <si>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</si>
  <si>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</si>
  <si>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</si>
  <si>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</si>
  <si>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</si>
  <si>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</si>
  <si>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</si>
  <si>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</si>
  <si>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</si>
  <si>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</si>
  <si>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</si>
  <si>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</si>
  <si>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</si>
  <si>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</si>
  <si>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</si>
  <si>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</si>
  <si>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</si>
  <si>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5360300000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</si>
  <si>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</si>
  <si>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</si>
  <si>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</si>
  <si>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</si>
  <si>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</si>
  <si>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</si>
  <si>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</si>
  <si>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</si>
  <si>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</si>
  <si>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</si>
  <si>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</si>
  <si>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</si>
  <si>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</si>
  <si>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</si>
  <si>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</si>
  <si>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</si>
  <si>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</si>
  <si>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</si>
  <si>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</si>
  <si>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</si>
  <si>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</si>
  <si>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</si>
  <si>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</si>
  <si>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</si>
  <si>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</si>
  <si>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</si>
  <si>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</si>
  <si>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</si>
  <si>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5410600000</t>
  </si>
  <si>
    <t>Основное мероприятие "Капитальный ремонт спортивных объектов"</t>
  </si>
  <si>
    <t>54106S9981</t>
  </si>
  <si>
    <t>Прочие мероприятия, осуществляемые за счет межбюджетных трансфертов прошлых лет (Строительство и капитальный ремонт плоскостных спортивных сооружений и стадионов)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</si>
  <si>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</si>
  <si>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</si>
  <si>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</si>
  <si>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</si>
  <si>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</si>
  <si>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</si>
  <si>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5420174340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</si>
  <si>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</si>
  <si>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</si>
  <si>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</si>
  <si>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</si>
  <si>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</si>
  <si>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</si>
  <si>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5420274350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</si>
  <si>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</si>
  <si>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</si>
  <si>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</si>
  <si>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</si>
  <si>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</si>
  <si>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</si>
  <si>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</si>
  <si>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</si>
  <si>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</si>
  <si>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</si>
  <si>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</si>
  <si>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</si>
  <si>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</si>
  <si>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</si>
  <si>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</si>
  <si>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</si>
  <si>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</si>
  <si>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</si>
  <si>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</si>
  <si>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</si>
  <si>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</si>
  <si>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</si>
  <si>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</si>
  <si>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</si>
  <si>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5510111120</t>
  </si>
  <si>
    <t>Информатизация и модернизация библиотек</t>
  </si>
  <si>
    <t>5510151440</t>
  </si>
  <si>
    <t>Комплектование книжных фондов библиотек муниципальных образований Ленинградской области</t>
  </si>
  <si>
    <t>5510170360</t>
  </si>
  <si>
    <t>Обеспечение выплат стимулирующего характера работникам муниципальных учреждений культуры Ленинградской области</t>
  </si>
  <si>
    <t>5510172050</t>
  </si>
  <si>
    <t>5520000000</t>
  </si>
  <si>
    <t>Подпрограмма "Развитие дополнительного образования детей Кировского района Ленинградской области"</t>
  </si>
  <si>
    <t>5520100000</t>
  </si>
  <si>
    <t>5520100250</t>
  </si>
  <si>
    <t>Предоставление муниципальным бюджетным учреждениям субсидий</t>
  </si>
  <si>
    <t>5520111430</t>
  </si>
  <si>
    <t>5520111960</t>
  </si>
  <si>
    <t>5520200000</t>
  </si>
  <si>
    <t>Основное мероприятие "Мероприятия организационного характера"</t>
  </si>
  <si>
    <t>5520274370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</si>
  <si>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</si>
  <si>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55202S4370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</si>
  <si>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</si>
  <si>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</si>
  <si>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</si>
  <si>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</si>
  <si>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</si>
  <si>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</si>
  <si>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</si>
  <si>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</si>
  <si>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5530200000</t>
  </si>
  <si>
    <t>5530274370</t>
  </si>
  <si>
    <t>55302S4370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</si>
  <si>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</si>
  <si>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</si>
  <si>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</si>
  <si>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</si>
  <si>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</si>
  <si>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</si>
  <si>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</si>
  <si>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</si>
  <si>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</si>
  <si>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</si>
  <si>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</si>
  <si>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</si>
  <si>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</si>
  <si>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</si>
  <si>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</si>
  <si>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</si>
  <si>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</si>
  <si>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</si>
  <si>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</si>
  <si>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</si>
  <si>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</si>
  <si>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</si>
  <si>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5600000000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</si>
  <si>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</si>
  <si>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5600100000</t>
  </si>
  <si>
    <t>Основное мероприятие "Улучшение жилищных условий молодых граждан (молодых семей)"</t>
  </si>
  <si>
    <t>5600150200</t>
  </si>
  <si>
    <t>Мероприятия подпрограммы "Обеспечение жильем молодых семей" федеральной целевой программы "Жилище" на 2015-2020 годы</t>
  </si>
  <si>
    <t>5600170750</t>
  </si>
  <si>
    <t>Предоставление социальных выплат и дополнительных социальных выплат молодым гражданам (молодым семьям) на жилье</t>
  </si>
  <si>
    <t>56001L0200</t>
  </si>
  <si>
    <t>56001R0200</t>
  </si>
  <si>
    <t>56001S0750</t>
  </si>
  <si>
    <t>5600200000</t>
  </si>
  <si>
    <t>Основное мероприятие "Улучшение жилищных условий граждан с использованием средств ипотечного кредита (займа)"</t>
  </si>
  <si>
    <t>5600270740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</si>
  <si>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</si>
  <si>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56002S0740</t>
  </si>
  <si>
    <t>5600300000</t>
  </si>
  <si>
    <t>Основное мероприятие "Предоставление социальных выплат на приобретение (строительство) жилья"</t>
  </si>
  <si>
    <t>5600303340</t>
  </si>
  <si>
    <t>Предоставление социальных выплат на приобретение (строительство) жилья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</si>
  <si>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</si>
  <si>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</si>
  <si>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</si>
  <si>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</si>
  <si>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</si>
  <si>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</si>
  <si>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</si>
  <si>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</si>
  <si>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</si>
  <si>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</si>
  <si>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</si>
  <si>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</si>
  <si>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</si>
  <si>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</si>
  <si>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</si>
  <si>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</si>
  <si>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</si>
  <si>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</si>
  <si>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</si>
  <si>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</si>
  <si>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</si>
  <si>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</si>
  <si>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</si>
  <si>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</si>
  <si>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</si>
  <si>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</si>
  <si>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5800106330</t>
  </si>
  <si>
    <t>Предоставление льготных микрозаймов субъектам малого предпринимательства,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</t>
  </si>
  <si>
    <t>58001L0640</t>
  </si>
  <si>
    <t>Государственная поддержка малого и среднего предпринимательства, включая крестьянские (фермерские) хозяйства</t>
  </si>
  <si>
    <t>58001R0640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</si>
  <si>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</si>
  <si>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</si>
  <si>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</si>
  <si>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</si>
  <si>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</si>
  <si>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</si>
  <si>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</si>
  <si>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</si>
  <si>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</si>
  <si>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</si>
  <si>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</si>
  <si>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</si>
  <si>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</si>
  <si>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</si>
  <si>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</si>
  <si>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</si>
  <si>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</si>
  <si>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</si>
  <si>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</si>
  <si>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</si>
  <si>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</si>
  <si>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</si>
  <si>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</si>
  <si>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</si>
  <si>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6100170251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</si>
  <si>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</si>
  <si>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</si>
  <si>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</si>
  <si>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</si>
  <si>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</si>
  <si>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</si>
  <si>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</si>
  <si>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</si>
  <si>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</si>
  <si>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</si>
  <si>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</si>
  <si>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6100180660</t>
  </si>
  <si>
    <t>Организация реконструкции канализационных очистных сооружений, Ленинградское шоссе, д.7, г.Отрадное (в том числе проектно-изыскательские работы)</t>
  </si>
  <si>
    <t>61001S0251</t>
  </si>
  <si>
    <t>61001S0531</t>
  </si>
  <si>
    <t>Строительство и реконструкция объектов для организации общего образования (строительство МОУ "Средняя общеобразовательная школа" на 600 мест г.Шлиссельбург)</t>
  </si>
  <si>
    <t>6100200000</t>
  </si>
  <si>
    <t>Основное мероприятие "Капитальный ремонт (ремонт) объектов муниципальной собственности"</t>
  </si>
  <si>
    <t>6100217010</t>
  </si>
  <si>
    <t>Мероприятия по капитальному ремонту (ремонту) МКОУ "Путиловская основная общеобразовательная школа"</t>
  </si>
  <si>
    <t>6100217030</t>
  </si>
  <si>
    <t>Мероприятия по капитальному ремонту (ремонту) МБУДО "Отрадненская детская школа искусств"</t>
  </si>
  <si>
    <t>6100217040</t>
  </si>
  <si>
    <t>Мероприятия по капитальному ремонту (ремонту) МКСУ "Социально-реабилитационный центр для несовершеннолетних "Теплый дом"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</si>
  <si>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</si>
  <si>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</si>
  <si>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</si>
  <si>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</si>
  <si>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6100217140</t>
  </si>
  <si>
    <t>Мероприятия по капитальному ремонту (ремонту) МКОУ "Синявинская средняя общеобразовательная школа"</t>
  </si>
  <si>
    <t>6100217180</t>
  </si>
  <si>
    <t>Мероприятия по капитальному ремонту (ремонту)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</si>
  <si>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6100217220</t>
  </si>
  <si>
    <t>Ремонт участка водовода по ул.Лесной от 11 линии до 17 линии, далее по 17 линии до проспекта Ленсовета, далее по проспекту Ленсовета до 18 линии и по 18 линии до 2 Советского проспекта в г.Отрадное</t>
  </si>
  <si>
    <t>6100217250</t>
  </si>
  <si>
    <t>Мероприятия по капитальному ремонту (ремонту МБОУ "Назиевская СОШ"</t>
  </si>
  <si>
    <t>6100217290</t>
  </si>
  <si>
    <t>Мероприятия по капитальному ремонту (ремонту) МБУДО "Шлиссельбургская детская музыкальная школа"</t>
  </si>
  <si>
    <t>6100217310</t>
  </si>
  <si>
    <t>Мероприятия по капитальному ремонту (ремонту) МБДОУ "Детский сад комбинированного вида № 36"</t>
  </si>
  <si>
    <t>6100217320</t>
  </si>
  <si>
    <t>Мероприятия по капитальному ремонту (ремонту) МБДОУ "Детский сад комбинированного вида №5"</t>
  </si>
  <si>
    <t>6100217330</t>
  </si>
  <si>
    <t>Мероприятия по капитальному ремонту (ремонту) МБДОУ "Детский сад № 3 "Лучик"</t>
  </si>
  <si>
    <t>6100217380</t>
  </si>
  <si>
    <t>Мероприятия по капитальному ремонту (ремонту) МБДОУ "Детский сад компенсирующего вида №13 "Родничок"</t>
  </si>
  <si>
    <t>6100217440</t>
  </si>
  <si>
    <t>Мероприятия по капитальному ремонту (ремонту) МБУДО "Назиевская детская школа искусств"</t>
  </si>
  <si>
    <t>6100217480</t>
  </si>
  <si>
    <t>Мероприятия по капитальному ремонту (ремонту) МКОУ "Шумская средняя общеобразовательная школа"</t>
  </si>
  <si>
    <t>6100217500</t>
  </si>
  <si>
    <t>Мероприятия по капитальному ремонту водопровода, пос. Синявино</t>
  </si>
  <si>
    <t>6100217530</t>
  </si>
  <si>
    <t>Мероприятия по капитальному ремонту (ремонту) МБДОУ "Детский сад комбинированного вида № 37"</t>
  </si>
  <si>
    <t>6100217540</t>
  </si>
  <si>
    <t>Мероприятия по капитальному ремонту (ремонту) МБДОУ "Детский сад комбинированного вида № 34"</t>
  </si>
  <si>
    <t>6100217550</t>
  </si>
  <si>
    <t>Мероприятия по капитальному ремонту (ремонту) МБУДО "Кировская детская музыкальная школа"</t>
  </si>
  <si>
    <t>6100217560</t>
  </si>
  <si>
    <t>Замена участка водопровода пос.Молодцово ул.Лесная</t>
  </si>
  <si>
    <t>6100217570</t>
  </si>
  <si>
    <t>Мероприятия по капитальному ремонту (ремонту) МКОУ "Малуксинская начальная общеобразовательная школа "</t>
  </si>
  <si>
    <t>6100217590</t>
  </si>
  <si>
    <t>Мероприятия по капитальному ремонту (ремонту) МБОУ "Кировская средняя общеобразовательная школа №1"</t>
  </si>
  <si>
    <t>6100217610</t>
  </si>
  <si>
    <t>Мероприятия по капитальному ремонту (ремонту) МКОУ "Суховская основная общеобразовательная школа"</t>
  </si>
  <si>
    <t>6100217630</t>
  </si>
  <si>
    <t>Мероприятия по капитальному ремонту (ремонту) МБОУ ДО "Кировская детско-юношеская спортивная школа"</t>
  </si>
  <si>
    <t>6100217640</t>
  </si>
  <si>
    <t>Мероприятия по капитальному ремонту (ремонту) МБУДО "Детско-юношеская спортивная школа по футболу"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</si>
  <si>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</si>
  <si>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</si>
  <si>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</si>
  <si>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</si>
  <si>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6100217670</t>
  </si>
  <si>
    <t>Мероприятия по капитальному ремонту (ремонту) МБОУ "Отрадненская средняя общеобразовательная школа № 3"</t>
  </si>
  <si>
    <t>6100217700</t>
  </si>
  <si>
    <t>Софинансирование мероприятий по реновации организаций общего образования</t>
  </si>
  <si>
    <t>6100217720</t>
  </si>
  <si>
    <t>Мероприятия по капитальному ремонту (ремонту) МКОУ "Молодцовская основная общеобразовательная школа"</t>
  </si>
  <si>
    <t>6100270261</t>
  </si>
  <si>
    <t>Мероприятия, направленные на безаварийную работу объектов водоснабжения и водоотведения (Ремонт участка водопровода протяженностью 3200 м от ул. Невская до Лесного переулка, далее по Лесному переулку до 2-й линии, далее по 2-й линии до 3-го Советского проспекта, далее по 3-му Советскому проспекту до 1-й линии, далее по 1-й линии до 4-го Советского проспекта, далее по 4-му Советскому проспекту до ул. Безымянная в г. Отрадное)</t>
  </si>
  <si>
    <t>6100270262</t>
  </si>
  <si>
    <t>Мероприятия, направленные на безаварийную работу объектов водоснабжения и водоотведения (Ремонт водопровода протяженностью 1800 м от пересечения ул. Безымянной и 3-го Советского проспекта по 3-му Советскому проспекту до пересечения с 12-ой линией, далее по 12-ой линии до пересечения со 2-ым Советским проспектом в г. Отрадное)</t>
  </si>
  <si>
    <t>6100270263</t>
  </si>
  <si>
    <t>Мероприятия, направленные на безаварийную работу объектов водоснабжения и водоотведения (Капитальный ремонт водопровода, пос. Синявино)</t>
  </si>
  <si>
    <t>6100270281</t>
  </si>
  <si>
    <t>Реализация мероприятий по повышению надежности и энергетической эффективности в системах водоснабжения и водоотведения (Ремонт участка водопровода по ул.Лесной от 11 линии до 17 линии, далее по 17 линии до проспекта Ленсовета, далее по проспекту Ленсовета до 18 линии и по 18 линии до 2 Советского проспекта в г.Отрадное)</t>
  </si>
  <si>
    <t>6100270350</t>
  </si>
  <si>
    <t>Капитальный ремонт объектов культуры городских поселений Ленинградской области</t>
  </si>
  <si>
    <t>6100274301</t>
  </si>
  <si>
    <t>Реновация организаций общего образования (МБОУ "Назиевская СОШ")</t>
  </si>
  <si>
    <t>61002S0261</t>
  </si>
  <si>
    <t>61002S0262</t>
  </si>
  <si>
    <t>61002S0263</t>
  </si>
  <si>
    <t>61002S0350</t>
  </si>
  <si>
    <t>61002S4300</t>
  </si>
  <si>
    <t>Реновация организаций общего образования</t>
  </si>
  <si>
    <t>61002S4301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</si>
  <si>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</si>
  <si>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</si>
  <si>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</si>
  <si>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</si>
  <si>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</si>
  <si>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</si>
  <si>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6200170140</t>
  </si>
  <si>
    <t>Капитальный ремонт и 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</si>
  <si>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</si>
  <si>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</si>
  <si>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6200195040</t>
  </si>
  <si>
    <t>Софинансирование капитального ремонта автомобильных дорог общего пользования местного значения, имеющих социально значимый характер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</si>
  <si>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</si>
  <si>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</si>
  <si>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</si>
  <si>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6310000000</t>
  </si>
  <si>
    <t>Подпрограмма "Развитие мелиорации сельскохозяйственных земель Кировского района Ленинградской области"</t>
  </si>
  <si>
    <t>6310200000</t>
  </si>
  <si>
    <t>Основное мероприятие "Культуртехнические работы"</t>
  </si>
  <si>
    <t>6310206260</t>
  </si>
  <si>
    <t>Субсидии на возмещение части затрат на проведение культуртехнических работ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</si>
  <si>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</si>
  <si>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</si>
  <si>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</si>
  <si>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реализованного молока (высшего, 1 сорта)"</t>
  </si>
  <si>
    <t>6320106270</t>
  </si>
  <si>
    <t>Субсидии на возмещение части затрат на 1 литр реализованного товарного молока (высшего, 1 сорта)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</si>
  <si>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</si>
  <si>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</si>
  <si>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</si>
  <si>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</si>
  <si>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</si>
  <si>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</t>
  </si>
  <si>
    <t>6340000000</t>
  </si>
  <si>
    <t>Подпрограмма "Устойчивое развитие сельских территорий Кировского района Ленинградской области"</t>
  </si>
  <si>
    <t>6340100000</t>
  </si>
  <si>
    <t>Основное мероприятие "Предоставление социальных выплат на строительство (приобретение) жилья в сельской местности гражданам, проживающим в сельской местности, а также молодым семьям и молодым специалистам, проживающим и работающим в сельской местности"</t>
  </si>
  <si>
    <t>6340103350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</si>
  <si>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бюджетов</t>
  </si>
  <si>
    <t>6350000000</t>
  </si>
  <si>
    <t>Подпрограмма "Развитие отрасли растениеводства Кировского района Ленинградской области"</t>
  </si>
  <si>
    <t>6350106240</t>
  </si>
  <si>
    <t>Субсидии на оказание несвязанной поддержки сельскохозяйственным товаропроизводителям в области растениеводства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</si>
  <si>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</si>
  <si>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</si>
  <si>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</si>
  <si>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</si>
  <si>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</si>
  <si>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</si>
  <si>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</si>
  <si>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</si>
  <si>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</si>
  <si>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</si>
  <si>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6500300000</t>
  </si>
  <si>
    <t>Основное мероприятие "Обеспечение устойчивого исполнения бюджетов муниципальных образований городских и сельских поселений"</t>
  </si>
  <si>
    <t>6500395020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</si>
  <si>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№600</t>
  </si>
  <si>
    <t>6500400000</t>
  </si>
  <si>
    <t>Основное мероприятие "Развитие и поддержка информационных технологий, обеспечивающих бюджетный процесс, обеспечение бюджетного процесса высоко технологичной унифицированной надежной информационной инфраструктурой"</t>
  </si>
  <si>
    <t>6500470100</t>
  </si>
  <si>
    <t>Развитие и поддержка информационных технологий, обеспечивающих бюджетный процесс</t>
  </si>
  <si>
    <t>65004S0100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</si>
  <si>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</si>
  <si>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</si>
  <si>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</si>
  <si>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</si>
  <si>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</si>
  <si>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</si>
  <si>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</si>
  <si>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</si>
  <si>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</si>
  <si>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</si>
  <si>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</si>
  <si>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</si>
  <si>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</si>
  <si>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</si>
  <si>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</si>
  <si>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</si>
  <si>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</si>
  <si>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</si>
  <si>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</si>
  <si>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Объем финансирования на 2016 год ( руб.)</t>
  </si>
  <si>
    <t>Исполнение 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</si>
  <si>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</si>
  <si>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</si>
  <si>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по состоянию на 01.01.2017 года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</si>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</sst>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166" fontId="9" fillId="0" borderId="6" xfId="0" applyNumberFormat="1" applyFont="1" applyBorder="1" applyAlignment="1">
      <alignment vertical="center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166" fontId="9" fillId="0" borderId="10" xfId="0" applyNumberFormat="1" applyFont="1" applyBorder="1" applyAlignment="1">
      <alignment vertical="center"/>
    </xf>
    <xf numFmtId="166" fontId="9" fillId="0" borderId="7" xfId="0" applyNumberFormat="1" applyFont="1" applyBorder="1" applyAlignment="1">
      <alignment vertical="center"/>
    </xf>
    <xf numFmtId="165" fontId="9" fillId="0" borderId="4" xfId="0" applyNumberFormat="1" applyFont="1" applyBorder="1" applyAlignment="1" applyProtection="1">
      <alignment horizontal="left" vertical="center" wrapText="1"/>
    </xf>
    <xf numFmtId="165" fontId="8" fillId="0" borderId="3" xfId="0" applyNumberFormat="1" applyFont="1" applyBorder="1" applyAlignment="1" applyProtection="1">
      <alignment horizontal="left" vertical="center" wrapText="1"/>
    </xf>
    <xf numFmtId="166" fontId="9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6" fontId="8" fillId="0" borderId="7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166" fontId="8" fillId="0" borderId="7" xfId="0" applyNumberFormat="1" applyFont="1" applyBorder="1" applyAlignment="1">
      <alignment vertical="center"/>
    </xf>
    <xf numFmtId="166" fontId="9" fillId="0" borderId="15" xfId="0" applyNumberFormat="1" applyFont="1" applyFill="1" applyBorder="1" applyAlignment="1">
      <alignment vertical="center"/>
    </xf>
    <xf numFmtId="166" fontId="9" fillId="0" borderId="16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1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3" xfId="0" applyNumberFormat="1" applyFont="1" applyFill="1" applyBorder="1" applyAlignment="1" applyProtection="1">
      <alignment horizontal="left"/>
    </xf>
    <xf numFmtId="4" fontId="8" fillId="2" borderId="3" xfId="0" applyNumberFormat="1" applyFont="1" applyFill="1" applyBorder="1" applyAlignment="1" applyProtection="1">
      <alignment horizontal="right"/>
    </xf>
    <xf numFmtId="166" fontId="8" fillId="2" borderId="6" xfId="0" applyNumberFormat="1" applyFont="1" applyFill="1" applyBorder="1"/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66" fontId="8" fillId="2" borderId="6" xfId="0" applyNumberFormat="1" applyFont="1" applyFill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08"/>
  <sheetViews>
    <sheetView showGridLines="0" tabSelected="1" topLeftCell="A493" workbookViewId="0">
      <selection activeCell="G497" sqref="G497"/>
    </sheetView>
  </sheetViews>
  <sheetFormatPr defaultRowHeight="12.75" customHeight="1" outlineLevelRow="7" x14ac:dyDescent="0.25"/>
  <cols>
    <col min="1" max="1" width="15.33203125" customWidth="1"/>
    <col min="2" max="2" width="55.33203125" customWidth="1"/>
    <col min="3" max="3" width="18.109375" customWidth="1"/>
    <col min="4" max="4" width="16.6640625" customWidth="1"/>
    <col min="5" max="6" width="9.109375" customWidth="1"/>
    <col min="7" max="7" width="13.109375" customWidth="1"/>
    <col min="8" max="10" width="9.109375" customWidth="1"/>
  </cols>
  <sheetData>
    <row r="1" spans="1:10" ht="13.2" x14ac:dyDescent="0.25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49" t="s">
        <v>683</v>
      </c>
      <c r="B2" s="49"/>
      <c r="C2" s="49"/>
      <c r="D2" s="49"/>
      <c r="E2" s="49"/>
      <c r="F2" s="3"/>
      <c r="G2" s="3"/>
      <c r="H2" s="3"/>
      <c r="I2" s="3"/>
      <c r="J2" s="3"/>
    </row>
    <row r="3" spans="1:10" ht="13.8" x14ac:dyDescent="0.25">
      <c r="A3" s="50" t="s">
        <v>684</v>
      </c>
      <c r="B3" s="50"/>
      <c r="C3" s="50"/>
      <c r="D3" s="50"/>
      <c r="E3" s="50"/>
      <c r="F3" s="3"/>
      <c r="G3" s="4"/>
      <c r="H3" s="4"/>
      <c r="I3" s="3"/>
      <c r="J3" s="3"/>
    </row>
    <row r="4" spans="1:10" ht="13.2" x14ac:dyDescent="0.25">
      <c r="A4" s="5"/>
      <c r="B4" s="5"/>
      <c r="C4" s="5"/>
      <c r="D4" s="5"/>
      <c r="E4" s="5"/>
      <c r="F4" s="5"/>
      <c r="G4" s="5"/>
      <c r="H4" s="5"/>
      <c r="I4" s="1"/>
      <c r="J4" s="1"/>
    </row>
    <row r="5" spans="1:10" ht="32.4" x14ac:dyDescent="0.25">
      <c r="A5" s="9" t="s">
        <v>0</v>
      </c>
      <c r="B5" s="9" t="s">
        <v>679</v>
      </c>
      <c r="C5" s="9" t="s">
        <v>680</v>
      </c>
      <c r="D5" s="9" t="s">
        <v>681</v>
      </c>
      <c r="E5" s="10" t="s">
        <v>682</v>
      </c>
    </row>
    <row r="6" spans="1:10" ht="13.2" x14ac:dyDescent="0.25">
      <c r="A6" s="6"/>
      <c r="B6" s="7"/>
      <c r="C6" s="8"/>
      <c r="D6" s="8"/>
      <c r="E6" s="11"/>
    </row>
    <row r="7" spans="1:10" ht="22.8" x14ac:dyDescent="0.25">
      <c r="A7" s="44" t="s">
        <v>2</v>
      </c>
      <c r="B7" s="45" t="s">
        <v>3</v>
      </c>
      <c r="C7" s="46">
        <v>1465923599.79</v>
      </c>
      <c r="D7" s="46">
        <v>1430366190.3399999</v>
      </c>
      <c r="E7" s="47">
        <f>D7/C7</f>
        <v>0.97574402277506567</v>
      </c>
    </row>
    <row r="8" spans="1:10" ht="22.8" outlineLevel="1" x14ac:dyDescent="0.25">
      <c r="A8" s="12" t="s">
        <v>4</v>
      </c>
      <c r="B8" s="13" t="s">
        <v>5</v>
      </c>
      <c r="C8" s="14">
        <v>175679704.41</v>
      </c>
      <c r="D8" s="14">
        <v>160766551.53</v>
      </c>
      <c r="E8" s="33">
        <f t="shared" ref="E8:E86" si="0">D8/C8</f>
        <v>0.91511169187081631</v>
      </c>
    </row>
    <row r="9" spans="1:10" ht="13.2" outlineLevel="1" x14ac:dyDescent="0.25">
      <c r="A9" s="24"/>
      <c r="B9" s="25" t="s">
        <v>685</v>
      </c>
      <c r="C9" s="26"/>
      <c r="D9" s="26"/>
      <c r="E9" s="27"/>
    </row>
    <row r="10" spans="1:10" ht="13.2" outlineLevel="1" x14ac:dyDescent="0.25">
      <c r="A10" s="28"/>
      <c r="B10" s="29" t="s">
        <v>686</v>
      </c>
      <c r="C10" s="30"/>
      <c r="D10" s="30"/>
      <c r="E10" s="31"/>
    </row>
    <row r="11" spans="1:10" ht="13.2" outlineLevel="1" x14ac:dyDescent="0.25">
      <c r="A11" s="28"/>
      <c r="B11" s="29" t="s">
        <v>687</v>
      </c>
      <c r="C11" s="30">
        <f>C21+C28+C29+C33</f>
        <v>29993943.710000001</v>
      </c>
      <c r="D11" s="30">
        <f>D21+D28+D29+D33</f>
        <v>27037348.030000001</v>
      </c>
      <c r="E11" s="31">
        <f t="shared" ref="E11:E12" si="1">D11/C11</f>
        <v>0.90142691109291273</v>
      </c>
    </row>
    <row r="12" spans="1:10" ht="13.2" outlineLevel="1" x14ac:dyDescent="0.25">
      <c r="A12" s="24"/>
      <c r="B12" s="25" t="s">
        <v>688</v>
      </c>
      <c r="C12" s="26">
        <f>C8-C11</f>
        <v>145685760.69999999</v>
      </c>
      <c r="D12" s="26">
        <f>D8-D11</f>
        <v>133729203.5</v>
      </c>
      <c r="E12" s="32">
        <f t="shared" si="1"/>
        <v>0.91792912950071182</v>
      </c>
    </row>
    <row r="13" spans="1:10" ht="22.8" outlineLevel="2" x14ac:dyDescent="0.25">
      <c r="A13" s="12" t="s">
        <v>6</v>
      </c>
      <c r="B13" s="13" t="s">
        <v>7</v>
      </c>
      <c r="C13" s="14">
        <v>134322894.38</v>
      </c>
      <c r="D13" s="14">
        <v>125804934.36</v>
      </c>
      <c r="E13" s="33">
        <f t="shared" si="0"/>
        <v>0.93658594047338906</v>
      </c>
    </row>
    <row r="14" spans="1:10" ht="24" outlineLevel="7" x14ac:dyDescent="0.25">
      <c r="A14" s="16" t="s">
        <v>8</v>
      </c>
      <c r="B14" s="17" t="s">
        <v>9</v>
      </c>
      <c r="C14" s="18">
        <v>5743544.3799999999</v>
      </c>
      <c r="D14" s="18">
        <v>4779480.74</v>
      </c>
      <c r="E14" s="19">
        <f t="shared" si="0"/>
        <v>0.83214830839350118</v>
      </c>
    </row>
    <row r="15" spans="1:10" ht="24" outlineLevel="7" x14ac:dyDescent="0.25">
      <c r="A15" s="16" t="s">
        <v>10</v>
      </c>
      <c r="B15" s="17" t="s">
        <v>11</v>
      </c>
      <c r="C15" s="18">
        <v>78975138</v>
      </c>
      <c r="D15" s="18">
        <v>77392969.870000005</v>
      </c>
      <c r="E15" s="20">
        <f t="shared" si="0"/>
        <v>0.97996625051797948</v>
      </c>
    </row>
    <row r="16" spans="1:10" ht="36" outlineLevel="7" x14ac:dyDescent="0.25">
      <c r="A16" s="16" t="s">
        <v>12</v>
      </c>
      <c r="B16" s="17" t="s">
        <v>13</v>
      </c>
      <c r="C16" s="18">
        <v>2989208</v>
      </c>
      <c r="D16" s="18">
        <v>2989199</v>
      </c>
      <c r="E16" s="20">
        <f t="shared" si="0"/>
        <v>0.99999698916903745</v>
      </c>
    </row>
    <row r="17" spans="1:5" ht="24" outlineLevel="7" x14ac:dyDescent="0.25">
      <c r="A17" s="16" t="s">
        <v>14</v>
      </c>
      <c r="B17" s="17" t="s">
        <v>15</v>
      </c>
      <c r="C17" s="18">
        <v>46615004</v>
      </c>
      <c r="D17" s="18">
        <v>40643284.75</v>
      </c>
      <c r="E17" s="23">
        <f t="shared" si="0"/>
        <v>0.87189276547096295</v>
      </c>
    </row>
    <row r="18" spans="1:5" ht="22.8" outlineLevel="2" x14ac:dyDescent="0.25">
      <c r="A18" s="12" t="s">
        <v>16</v>
      </c>
      <c r="B18" s="13" t="s">
        <v>17</v>
      </c>
      <c r="C18" s="14">
        <v>22265810.030000001</v>
      </c>
      <c r="D18" s="14">
        <v>18340774.27</v>
      </c>
      <c r="E18" s="33">
        <f t="shared" si="0"/>
        <v>0.8237191570972906</v>
      </c>
    </row>
    <row r="19" spans="1:5" ht="13.2" outlineLevel="7" x14ac:dyDescent="0.25">
      <c r="A19" s="16" t="s">
        <v>18</v>
      </c>
      <c r="B19" s="17" t="s">
        <v>19</v>
      </c>
      <c r="C19" s="18">
        <v>854598.78</v>
      </c>
      <c r="D19" s="18">
        <v>848619.78</v>
      </c>
      <c r="E19" s="19">
        <f t="shared" si="0"/>
        <v>0.99300373445419621</v>
      </c>
    </row>
    <row r="20" spans="1:5" ht="24" outlineLevel="7" x14ac:dyDescent="0.25">
      <c r="A20" s="16" t="s">
        <v>20</v>
      </c>
      <c r="B20" s="17" t="s">
        <v>21</v>
      </c>
      <c r="C20" s="18">
        <v>200000</v>
      </c>
      <c r="D20" s="18">
        <v>199999.98</v>
      </c>
      <c r="E20" s="20">
        <f t="shared" si="0"/>
        <v>0.99999990000000005</v>
      </c>
    </row>
    <row r="21" spans="1:5" ht="36" outlineLevel="7" x14ac:dyDescent="0.25">
      <c r="A21" s="16" t="s">
        <v>22</v>
      </c>
      <c r="B21" s="17" t="s">
        <v>23</v>
      </c>
      <c r="C21" s="18">
        <v>10963943.710000001</v>
      </c>
      <c r="D21" s="18">
        <v>10477505.130000001</v>
      </c>
      <c r="E21" s="20">
        <f t="shared" si="0"/>
        <v>0.95563288239465072</v>
      </c>
    </row>
    <row r="22" spans="1:5" ht="24" outlineLevel="7" x14ac:dyDescent="0.25">
      <c r="A22" s="16" t="s">
        <v>24</v>
      </c>
      <c r="B22" s="17" t="s">
        <v>25</v>
      </c>
      <c r="C22" s="18">
        <v>4187194.84</v>
      </c>
      <c r="D22" s="18">
        <v>1710733.11</v>
      </c>
      <c r="E22" s="20">
        <f t="shared" si="0"/>
        <v>0.40856305363616663</v>
      </c>
    </row>
    <row r="23" spans="1:5" ht="24" outlineLevel="7" x14ac:dyDescent="0.25">
      <c r="A23" s="16" t="s">
        <v>26</v>
      </c>
      <c r="B23" s="17" t="s">
        <v>27</v>
      </c>
      <c r="C23" s="18">
        <v>3797290.04</v>
      </c>
      <c r="D23" s="18">
        <v>3797290.04</v>
      </c>
      <c r="E23" s="20">
        <f t="shared" si="0"/>
        <v>1</v>
      </c>
    </row>
    <row r="24" spans="1:5" ht="24" outlineLevel="7" x14ac:dyDescent="0.25">
      <c r="A24" s="16" t="s">
        <v>28</v>
      </c>
      <c r="B24" s="17" t="s">
        <v>29</v>
      </c>
      <c r="C24" s="18">
        <v>886968.7</v>
      </c>
      <c r="D24" s="18">
        <v>636968.69999999995</v>
      </c>
      <c r="E24" s="20">
        <f t="shared" si="0"/>
        <v>0.71814112493484827</v>
      </c>
    </row>
    <row r="25" spans="1:5" ht="36" outlineLevel="7" x14ac:dyDescent="0.25">
      <c r="A25" s="16" t="s">
        <v>30</v>
      </c>
      <c r="B25" s="17" t="s">
        <v>23</v>
      </c>
      <c r="C25" s="18">
        <v>1375813.96</v>
      </c>
      <c r="D25" s="18">
        <v>669657.53</v>
      </c>
      <c r="E25" s="23">
        <f t="shared" si="0"/>
        <v>0.48673552491065003</v>
      </c>
    </row>
    <row r="26" spans="1:5" ht="22.8" outlineLevel="2" x14ac:dyDescent="0.25">
      <c r="A26" s="12" t="s">
        <v>31</v>
      </c>
      <c r="B26" s="13" t="s">
        <v>32</v>
      </c>
      <c r="C26" s="14">
        <v>561000</v>
      </c>
      <c r="D26" s="14">
        <v>561000</v>
      </c>
      <c r="E26" s="33">
        <f t="shared" si="0"/>
        <v>1</v>
      </c>
    </row>
    <row r="27" spans="1:5" ht="13.2" outlineLevel="7" x14ac:dyDescent="0.25">
      <c r="A27" s="16" t="s">
        <v>33</v>
      </c>
      <c r="B27" s="17" t="s">
        <v>34</v>
      </c>
      <c r="C27" s="18">
        <v>11000</v>
      </c>
      <c r="D27" s="18">
        <v>11000</v>
      </c>
      <c r="E27" s="19">
        <f t="shared" si="0"/>
        <v>1</v>
      </c>
    </row>
    <row r="28" spans="1:5" ht="72" outlineLevel="7" x14ac:dyDescent="0.25">
      <c r="A28" s="16" t="s">
        <v>35</v>
      </c>
      <c r="B28" s="21" t="s">
        <v>36</v>
      </c>
      <c r="C28" s="18">
        <v>250000</v>
      </c>
      <c r="D28" s="18">
        <v>250000</v>
      </c>
      <c r="E28" s="20">
        <f t="shared" si="0"/>
        <v>1</v>
      </c>
    </row>
    <row r="29" spans="1:5" ht="36" outlineLevel="7" x14ac:dyDescent="0.25">
      <c r="A29" s="16" t="s">
        <v>37</v>
      </c>
      <c r="B29" s="17" t="s">
        <v>38</v>
      </c>
      <c r="C29" s="18">
        <v>250000</v>
      </c>
      <c r="D29" s="18">
        <v>250000</v>
      </c>
      <c r="E29" s="20">
        <f t="shared" si="0"/>
        <v>1</v>
      </c>
    </row>
    <row r="30" spans="1:5" ht="72" outlineLevel="7" x14ac:dyDescent="0.25">
      <c r="A30" s="16" t="s">
        <v>39</v>
      </c>
      <c r="B30" s="21" t="s">
        <v>36</v>
      </c>
      <c r="C30" s="18">
        <v>25000</v>
      </c>
      <c r="D30" s="18">
        <v>25000</v>
      </c>
      <c r="E30" s="20">
        <f t="shared" si="0"/>
        <v>1</v>
      </c>
    </row>
    <row r="31" spans="1:5" ht="36" outlineLevel="7" x14ac:dyDescent="0.25">
      <c r="A31" s="16" t="s">
        <v>40</v>
      </c>
      <c r="B31" s="17" t="s">
        <v>38</v>
      </c>
      <c r="C31" s="18">
        <v>25000</v>
      </c>
      <c r="D31" s="18">
        <v>25000</v>
      </c>
      <c r="E31" s="23">
        <f t="shared" si="0"/>
        <v>1</v>
      </c>
    </row>
    <row r="32" spans="1:5" ht="22.8" outlineLevel="2" x14ac:dyDescent="0.25">
      <c r="A32" s="12" t="s">
        <v>41</v>
      </c>
      <c r="B32" s="13" t="s">
        <v>42</v>
      </c>
      <c r="C32" s="14">
        <v>18530000</v>
      </c>
      <c r="D32" s="14">
        <v>16059842.9</v>
      </c>
      <c r="E32" s="33">
        <f t="shared" si="0"/>
        <v>0.86669416621694551</v>
      </c>
    </row>
    <row r="33" spans="1:5" ht="36" outlineLevel="7" x14ac:dyDescent="0.25">
      <c r="A33" s="16" t="s">
        <v>43</v>
      </c>
      <c r="B33" s="17" t="s">
        <v>44</v>
      </c>
      <c r="C33" s="18">
        <v>18530000</v>
      </c>
      <c r="D33" s="18">
        <v>16059842.9</v>
      </c>
      <c r="E33" s="37">
        <f t="shared" si="0"/>
        <v>0.86669416621694551</v>
      </c>
    </row>
    <row r="34" spans="1:5" ht="34.200000000000003" outlineLevel="1" x14ac:dyDescent="0.25">
      <c r="A34" s="12" t="s">
        <v>45</v>
      </c>
      <c r="B34" s="13" t="s">
        <v>46</v>
      </c>
      <c r="C34" s="14">
        <v>134441030.81999999</v>
      </c>
      <c r="D34" s="14">
        <v>122393154.06999999</v>
      </c>
      <c r="E34" s="33">
        <f t="shared" si="0"/>
        <v>0.91038541822748575</v>
      </c>
    </row>
    <row r="35" spans="1:5" ht="13.2" outlineLevel="1" x14ac:dyDescent="0.25">
      <c r="A35" s="24"/>
      <c r="B35" s="25" t="s">
        <v>685</v>
      </c>
      <c r="C35" s="26"/>
      <c r="D35" s="26"/>
      <c r="E35" s="27"/>
    </row>
    <row r="36" spans="1:5" ht="13.2" outlineLevel="1" x14ac:dyDescent="0.25">
      <c r="A36" s="28"/>
      <c r="B36" s="29" t="s">
        <v>686</v>
      </c>
      <c r="C36" s="30"/>
      <c r="D36" s="30"/>
      <c r="E36" s="31"/>
    </row>
    <row r="37" spans="1:5" ht="13.2" outlineLevel="1" x14ac:dyDescent="0.25">
      <c r="A37" s="28"/>
      <c r="B37" s="29" t="s">
        <v>687</v>
      </c>
      <c r="C37" s="30">
        <f>C46+C47+C48+C56</f>
        <v>8045000</v>
      </c>
      <c r="D37" s="30">
        <f>D46+D47+D48+D56</f>
        <v>8044935</v>
      </c>
      <c r="E37" s="31">
        <f t="shared" ref="E37:E38" si="2">D37/C37</f>
        <v>0.99999192044748286</v>
      </c>
    </row>
    <row r="38" spans="1:5" ht="13.2" outlineLevel="1" x14ac:dyDescent="0.25">
      <c r="A38" s="24"/>
      <c r="B38" s="25" t="s">
        <v>688</v>
      </c>
      <c r="C38" s="26">
        <f>C34-C37</f>
        <v>126396030.81999999</v>
      </c>
      <c r="D38" s="26">
        <f>D34-D37</f>
        <v>114348219.06999999</v>
      </c>
      <c r="E38" s="32">
        <f t="shared" si="2"/>
        <v>0.90468204047358702</v>
      </c>
    </row>
    <row r="39" spans="1:5" ht="22.8" outlineLevel="2" x14ac:dyDescent="0.25">
      <c r="A39" s="12" t="s">
        <v>47</v>
      </c>
      <c r="B39" s="13" t="s">
        <v>48</v>
      </c>
      <c r="C39" s="14">
        <v>123654030.81999999</v>
      </c>
      <c r="D39" s="14">
        <v>112187627.06999999</v>
      </c>
      <c r="E39" s="33">
        <f t="shared" si="0"/>
        <v>0.90727027923019066</v>
      </c>
    </row>
    <row r="40" spans="1:5" ht="24" outlineLevel="7" x14ac:dyDescent="0.25">
      <c r="A40" s="16" t="s">
        <v>49</v>
      </c>
      <c r="B40" s="17" t="s">
        <v>9</v>
      </c>
      <c r="C40" s="18">
        <v>67650383.010000005</v>
      </c>
      <c r="D40" s="18">
        <v>58557147.780000001</v>
      </c>
      <c r="E40" s="19">
        <f t="shared" si="0"/>
        <v>0.86558486699689707</v>
      </c>
    </row>
    <row r="41" spans="1:5" ht="24" outlineLevel="7" x14ac:dyDescent="0.25">
      <c r="A41" s="16" t="s">
        <v>50</v>
      </c>
      <c r="B41" s="17" t="s">
        <v>11</v>
      </c>
      <c r="C41" s="18">
        <v>13757255</v>
      </c>
      <c r="D41" s="18">
        <v>13757255</v>
      </c>
      <c r="E41" s="20">
        <f t="shared" si="0"/>
        <v>1</v>
      </c>
    </row>
    <row r="42" spans="1:5" ht="24" outlineLevel="7" x14ac:dyDescent="0.25">
      <c r="A42" s="16" t="s">
        <v>51</v>
      </c>
      <c r="B42" s="17" t="s">
        <v>52</v>
      </c>
      <c r="C42" s="18">
        <v>33354092.809999999</v>
      </c>
      <c r="D42" s="18">
        <v>30984421.210000001</v>
      </c>
      <c r="E42" s="20">
        <f t="shared" si="0"/>
        <v>0.92895409827217545</v>
      </c>
    </row>
    <row r="43" spans="1:5" ht="13.2" outlineLevel="7" x14ac:dyDescent="0.25">
      <c r="A43" s="16" t="s">
        <v>53</v>
      </c>
      <c r="B43" s="17" t="s">
        <v>54</v>
      </c>
      <c r="C43" s="18">
        <v>8892300</v>
      </c>
      <c r="D43" s="18">
        <v>8888803.0800000001</v>
      </c>
      <c r="E43" s="23">
        <f t="shared" si="0"/>
        <v>0.99960674741068112</v>
      </c>
    </row>
    <row r="44" spans="1:5" ht="22.8" outlineLevel="2" x14ac:dyDescent="0.25">
      <c r="A44" s="12" t="s">
        <v>55</v>
      </c>
      <c r="B44" s="13" t="s">
        <v>56</v>
      </c>
      <c r="C44" s="14">
        <v>9750000</v>
      </c>
      <c r="D44" s="14">
        <v>9749935</v>
      </c>
      <c r="E44" s="33">
        <f t="shared" si="0"/>
        <v>0.99999333333333329</v>
      </c>
    </row>
    <row r="45" spans="1:5" ht="24" outlineLevel="7" x14ac:dyDescent="0.25">
      <c r="A45" s="16" t="s">
        <v>57</v>
      </c>
      <c r="B45" s="17" t="s">
        <v>58</v>
      </c>
      <c r="C45" s="18">
        <v>555000</v>
      </c>
      <c r="D45" s="18">
        <v>555000</v>
      </c>
      <c r="E45" s="19">
        <f t="shared" si="0"/>
        <v>1</v>
      </c>
    </row>
    <row r="46" spans="1:5" ht="60" outlineLevel="7" x14ac:dyDescent="0.25">
      <c r="A46" s="16" t="s">
        <v>59</v>
      </c>
      <c r="B46" s="21" t="s">
        <v>60</v>
      </c>
      <c r="C46" s="18">
        <v>300000</v>
      </c>
      <c r="D46" s="18">
        <v>299935</v>
      </c>
      <c r="E46" s="20">
        <f t="shared" si="0"/>
        <v>0.99978333333333336</v>
      </c>
    </row>
    <row r="47" spans="1:5" ht="48" outlineLevel="7" x14ac:dyDescent="0.25">
      <c r="A47" s="16" t="s">
        <v>61</v>
      </c>
      <c r="B47" s="17" t="s">
        <v>62</v>
      </c>
      <c r="C47" s="18">
        <v>150000</v>
      </c>
      <c r="D47" s="18">
        <v>150000</v>
      </c>
      <c r="E47" s="20">
        <f t="shared" si="0"/>
        <v>1</v>
      </c>
    </row>
    <row r="48" spans="1:5" ht="24" outlineLevel="7" x14ac:dyDescent="0.25">
      <c r="A48" s="16" t="s">
        <v>63</v>
      </c>
      <c r="B48" s="17" t="s">
        <v>64</v>
      </c>
      <c r="C48" s="18">
        <v>7395000</v>
      </c>
      <c r="D48" s="18">
        <v>7395000</v>
      </c>
      <c r="E48" s="20">
        <f t="shared" si="0"/>
        <v>1</v>
      </c>
    </row>
    <row r="49" spans="1:5" ht="60" outlineLevel="7" x14ac:dyDescent="0.25">
      <c r="A49" s="16" t="s">
        <v>65</v>
      </c>
      <c r="B49" s="21" t="s">
        <v>60</v>
      </c>
      <c r="C49" s="18">
        <v>30000</v>
      </c>
      <c r="D49" s="18">
        <v>30000</v>
      </c>
      <c r="E49" s="20">
        <f t="shared" si="0"/>
        <v>1</v>
      </c>
    </row>
    <row r="50" spans="1:5" ht="48" outlineLevel="7" x14ac:dyDescent="0.25">
      <c r="A50" s="16" t="s">
        <v>66</v>
      </c>
      <c r="B50" s="17" t="s">
        <v>62</v>
      </c>
      <c r="C50" s="18">
        <v>15000</v>
      </c>
      <c r="D50" s="18">
        <v>15000</v>
      </c>
      <c r="E50" s="20">
        <f t="shared" si="0"/>
        <v>1</v>
      </c>
    </row>
    <row r="51" spans="1:5" ht="24" outlineLevel="7" x14ac:dyDescent="0.25">
      <c r="A51" s="16" t="s">
        <v>67</v>
      </c>
      <c r="B51" s="17" t="s">
        <v>64</v>
      </c>
      <c r="C51" s="18">
        <v>1305000</v>
      </c>
      <c r="D51" s="18">
        <v>1305000</v>
      </c>
      <c r="E51" s="23">
        <f t="shared" si="0"/>
        <v>1</v>
      </c>
    </row>
    <row r="52" spans="1:5" ht="22.8" outlineLevel="2" x14ac:dyDescent="0.25">
      <c r="A52" s="12" t="s">
        <v>68</v>
      </c>
      <c r="B52" s="13" t="s">
        <v>69</v>
      </c>
      <c r="C52" s="14">
        <v>1037000</v>
      </c>
      <c r="D52" s="14">
        <v>455592</v>
      </c>
      <c r="E52" s="33">
        <f t="shared" si="0"/>
        <v>0.43933654773384762</v>
      </c>
    </row>
    <row r="53" spans="1:5" ht="24" outlineLevel="7" x14ac:dyDescent="0.25">
      <c r="A53" s="16" t="s">
        <v>70</v>
      </c>
      <c r="B53" s="17" t="s">
        <v>71</v>
      </c>
      <c r="C53" s="18">
        <v>377000</v>
      </c>
      <c r="D53" s="18">
        <v>180000</v>
      </c>
      <c r="E53" s="19">
        <f t="shared" si="0"/>
        <v>0.47745358090185674</v>
      </c>
    </row>
    <row r="54" spans="1:5" ht="13.2" outlineLevel="7" x14ac:dyDescent="0.25">
      <c r="A54" s="16" t="s">
        <v>72</v>
      </c>
      <c r="B54" s="17" t="s">
        <v>73</v>
      </c>
      <c r="C54" s="18">
        <v>60000</v>
      </c>
      <c r="D54" s="18">
        <v>0</v>
      </c>
      <c r="E54" s="20">
        <f t="shared" si="0"/>
        <v>0</v>
      </c>
    </row>
    <row r="55" spans="1:5" ht="24" outlineLevel="7" x14ac:dyDescent="0.25">
      <c r="A55" s="16" t="s">
        <v>74</v>
      </c>
      <c r="B55" s="17" t="s">
        <v>75</v>
      </c>
      <c r="C55" s="18">
        <v>380000</v>
      </c>
      <c r="D55" s="18">
        <v>55592</v>
      </c>
      <c r="E55" s="20">
        <f t="shared" si="0"/>
        <v>0.14629473684210526</v>
      </c>
    </row>
    <row r="56" spans="1:5" ht="36" outlineLevel="7" x14ac:dyDescent="0.25">
      <c r="A56" s="16" t="s">
        <v>76</v>
      </c>
      <c r="B56" s="17" t="s">
        <v>77</v>
      </c>
      <c r="C56" s="18">
        <v>200000</v>
      </c>
      <c r="D56" s="18">
        <v>200000</v>
      </c>
      <c r="E56" s="20">
        <f t="shared" si="0"/>
        <v>1</v>
      </c>
    </row>
    <row r="57" spans="1:5" ht="36" outlineLevel="7" x14ac:dyDescent="0.25">
      <c r="A57" s="16" t="s">
        <v>78</v>
      </c>
      <c r="B57" s="17" t="s">
        <v>77</v>
      </c>
      <c r="C57" s="18">
        <v>20000</v>
      </c>
      <c r="D57" s="18">
        <v>20000</v>
      </c>
      <c r="E57" s="23">
        <f t="shared" si="0"/>
        <v>1</v>
      </c>
    </row>
    <row r="58" spans="1:5" ht="22.8" outlineLevel="1" x14ac:dyDescent="0.25">
      <c r="A58" s="12" t="s">
        <v>79</v>
      </c>
      <c r="B58" s="13" t="s">
        <v>80</v>
      </c>
      <c r="C58" s="14">
        <v>108633174</v>
      </c>
      <c r="D58" s="14">
        <v>107746363.89</v>
      </c>
      <c r="E58" s="33">
        <f t="shared" si="0"/>
        <v>0.99183665470365434</v>
      </c>
    </row>
    <row r="59" spans="1:5" ht="13.2" outlineLevel="1" x14ac:dyDescent="0.25">
      <c r="A59" s="24"/>
      <c r="B59" s="25" t="s">
        <v>685</v>
      </c>
      <c r="C59" s="26"/>
      <c r="D59" s="26"/>
      <c r="E59" s="27"/>
    </row>
    <row r="60" spans="1:5" ht="13.2" outlineLevel="1" x14ac:dyDescent="0.25">
      <c r="A60" s="28"/>
      <c r="B60" s="29" t="s">
        <v>686</v>
      </c>
      <c r="C60" s="30"/>
      <c r="D60" s="30"/>
      <c r="E60" s="31"/>
    </row>
    <row r="61" spans="1:5" ht="13.2" outlineLevel="1" x14ac:dyDescent="0.25">
      <c r="A61" s="28"/>
      <c r="B61" s="29" t="s">
        <v>687</v>
      </c>
      <c r="C61" s="30">
        <f>C68+C73</f>
        <v>255000</v>
      </c>
      <c r="D61" s="30">
        <f>D68+D73</f>
        <v>255000</v>
      </c>
      <c r="E61" s="31">
        <f t="shared" ref="E61:E62" si="3">D61/C61</f>
        <v>1</v>
      </c>
    </row>
    <row r="62" spans="1:5" ht="13.2" outlineLevel="1" x14ac:dyDescent="0.25">
      <c r="A62" s="24"/>
      <c r="B62" s="25" t="s">
        <v>688</v>
      </c>
      <c r="C62" s="26">
        <f>C58-C61</f>
        <v>108378174</v>
      </c>
      <c r="D62" s="26">
        <f>D58-D61</f>
        <v>107491363.89</v>
      </c>
      <c r="E62" s="32">
        <f t="shared" si="3"/>
        <v>0.99181744739489708</v>
      </c>
    </row>
    <row r="63" spans="1:5" ht="22.8" outlineLevel="2" x14ac:dyDescent="0.25">
      <c r="A63" s="12" t="s">
        <v>81</v>
      </c>
      <c r="B63" s="13" t="s">
        <v>82</v>
      </c>
      <c r="C63" s="14">
        <v>107036174</v>
      </c>
      <c r="D63" s="14">
        <v>106625881.98999999</v>
      </c>
      <c r="E63" s="33">
        <f t="shared" si="0"/>
        <v>0.99616679114483286</v>
      </c>
    </row>
    <row r="64" spans="1:5" ht="24" outlineLevel="7" x14ac:dyDescent="0.25">
      <c r="A64" s="16" t="s">
        <v>83</v>
      </c>
      <c r="B64" s="17" t="s">
        <v>11</v>
      </c>
      <c r="C64" s="18">
        <v>100001936</v>
      </c>
      <c r="D64" s="18">
        <v>100001936</v>
      </c>
      <c r="E64" s="19">
        <f t="shared" si="0"/>
        <v>1</v>
      </c>
    </row>
    <row r="65" spans="1:5" ht="24" outlineLevel="7" x14ac:dyDescent="0.25">
      <c r="A65" s="16" t="s">
        <v>84</v>
      </c>
      <c r="B65" s="17" t="s">
        <v>85</v>
      </c>
      <c r="C65" s="18">
        <v>7034238</v>
      </c>
      <c r="D65" s="18">
        <v>6623945.9900000002</v>
      </c>
      <c r="E65" s="23">
        <f t="shared" si="0"/>
        <v>0.941672145582791</v>
      </c>
    </row>
    <row r="66" spans="1:5" ht="22.8" outlineLevel="2" x14ac:dyDescent="0.25">
      <c r="A66" s="12" t="s">
        <v>86</v>
      </c>
      <c r="B66" s="13" t="s">
        <v>87</v>
      </c>
      <c r="C66" s="14">
        <v>477000</v>
      </c>
      <c r="D66" s="14">
        <v>331498</v>
      </c>
      <c r="E66" s="33">
        <f t="shared" si="0"/>
        <v>0.69496436058700206</v>
      </c>
    </row>
    <row r="67" spans="1:5" ht="13.2" outlineLevel="7" x14ac:dyDescent="0.25">
      <c r="A67" s="16" t="s">
        <v>88</v>
      </c>
      <c r="B67" s="17" t="s">
        <v>89</v>
      </c>
      <c r="C67" s="18">
        <v>312000</v>
      </c>
      <c r="D67" s="18">
        <v>166498</v>
      </c>
      <c r="E67" s="19">
        <f t="shared" si="0"/>
        <v>0.53364743589743591</v>
      </c>
    </row>
    <row r="68" spans="1:5" ht="36" outlineLevel="7" x14ac:dyDescent="0.25">
      <c r="A68" s="16" t="s">
        <v>90</v>
      </c>
      <c r="B68" s="17" t="s">
        <v>91</v>
      </c>
      <c r="C68" s="18">
        <v>150000</v>
      </c>
      <c r="D68" s="18">
        <v>150000</v>
      </c>
      <c r="E68" s="20">
        <f t="shared" si="0"/>
        <v>1</v>
      </c>
    </row>
    <row r="69" spans="1:5" ht="36" outlineLevel="7" x14ac:dyDescent="0.25">
      <c r="A69" s="16" t="s">
        <v>92</v>
      </c>
      <c r="B69" s="17" t="s">
        <v>91</v>
      </c>
      <c r="C69" s="18">
        <v>15000</v>
      </c>
      <c r="D69" s="18">
        <v>15000</v>
      </c>
      <c r="E69" s="23">
        <f t="shared" si="0"/>
        <v>1</v>
      </c>
    </row>
    <row r="70" spans="1:5" ht="13.2" outlineLevel="2" x14ac:dyDescent="0.25">
      <c r="A70" s="12" t="s">
        <v>93</v>
      </c>
      <c r="B70" s="13" t="s">
        <v>94</v>
      </c>
      <c r="C70" s="14">
        <v>1004500</v>
      </c>
      <c r="D70" s="14">
        <v>673483.9</v>
      </c>
      <c r="E70" s="33">
        <f t="shared" si="0"/>
        <v>0.67046679940268794</v>
      </c>
    </row>
    <row r="71" spans="1:5" ht="13.2" outlineLevel="7" x14ac:dyDescent="0.25">
      <c r="A71" s="16" t="s">
        <v>95</v>
      </c>
      <c r="B71" s="17" t="s">
        <v>96</v>
      </c>
      <c r="C71" s="18">
        <v>1004500</v>
      </c>
      <c r="D71" s="18">
        <v>673483.9</v>
      </c>
      <c r="E71" s="37">
        <f t="shared" si="0"/>
        <v>0.67046679940268794</v>
      </c>
    </row>
    <row r="72" spans="1:5" ht="22.8" outlineLevel="2" x14ac:dyDescent="0.25">
      <c r="A72" s="12" t="s">
        <v>97</v>
      </c>
      <c r="B72" s="13" t="s">
        <v>98</v>
      </c>
      <c r="C72" s="14">
        <v>115500</v>
      </c>
      <c r="D72" s="14">
        <v>115500</v>
      </c>
      <c r="E72" s="33">
        <f t="shared" si="0"/>
        <v>1</v>
      </c>
    </row>
    <row r="73" spans="1:5" ht="13.2" outlineLevel="7" x14ac:dyDescent="0.25">
      <c r="A73" s="16" t="s">
        <v>99</v>
      </c>
      <c r="B73" s="17" t="s">
        <v>100</v>
      </c>
      <c r="C73" s="18">
        <v>105000</v>
      </c>
      <c r="D73" s="18">
        <v>105000</v>
      </c>
      <c r="E73" s="19">
        <f t="shared" si="0"/>
        <v>1</v>
      </c>
    </row>
    <row r="74" spans="1:5" ht="13.2" outlineLevel="7" x14ac:dyDescent="0.25">
      <c r="A74" s="16" t="s">
        <v>101</v>
      </c>
      <c r="B74" s="17" t="s">
        <v>100</v>
      </c>
      <c r="C74" s="18">
        <v>10500</v>
      </c>
      <c r="D74" s="18">
        <v>10500</v>
      </c>
      <c r="E74" s="23">
        <f t="shared" si="0"/>
        <v>1</v>
      </c>
    </row>
    <row r="75" spans="1:5" ht="22.8" outlineLevel="1" x14ac:dyDescent="0.25">
      <c r="A75" s="12" t="s">
        <v>102</v>
      </c>
      <c r="B75" s="13" t="s">
        <v>103</v>
      </c>
      <c r="C75" s="14">
        <v>958910945</v>
      </c>
      <c r="D75" s="14">
        <v>957884821.80999994</v>
      </c>
      <c r="E75" s="33">
        <f t="shared" si="0"/>
        <v>0.99892990772985701</v>
      </c>
    </row>
    <row r="76" spans="1:5" ht="13.2" outlineLevel="1" x14ac:dyDescent="0.25">
      <c r="A76" s="24"/>
      <c r="B76" s="25" t="s">
        <v>685</v>
      </c>
      <c r="C76" s="26"/>
      <c r="D76" s="26"/>
      <c r="E76" s="27"/>
    </row>
    <row r="77" spans="1:5" ht="13.2" outlineLevel="1" x14ac:dyDescent="0.25">
      <c r="A77" s="28"/>
      <c r="B77" s="29" t="s">
        <v>686</v>
      </c>
      <c r="C77" s="30"/>
      <c r="D77" s="30"/>
      <c r="E77" s="31"/>
    </row>
    <row r="78" spans="1:5" ht="13.2" outlineLevel="1" x14ac:dyDescent="0.25">
      <c r="A78" s="28"/>
      <c r="B78" s="29" t="s">
        <v>687</v>
      </c>
      <c r="C78" s="30">
        <f>C81+C82+C88</f>
        <v>953002300</v>
      </c>
      <c r="D78" s="30">
        <f>D81+D82+D88</f>
        <v>952082641.88999999</v>
      </c>
      <c r="E78" s="31">
        <f t="shared" ref="E78:E79" si="4">D78/C78</f>
        <v>0.99903498857243045</v>
      </c>
    </row>
    <row r="79" spans="1:5" ht="13.2" outlineLevel="1" x14ac:dyDescent="0.25">
      <c r="A79" s="24"/>
      <c r="B79" s="25" t="s">
        <v>688</v>
      </c>
      <c r="C79" s="26">
        <f>C75-C78</f>
        <v>5908645</v>
      </c>
      <c r="D79" s="26">
        <f>D75-D78</f>
        <v>5802179.9199999571</v>
      </c>
      <c r="E79" s="32">
        <f t="shared" si="4"/>
        <v>0.98198147290960225</v>
      </c>
    </row>
    <row r="80" spans="1:5" ht="22.8" outlineLevel="2" x14ac:dyDescent="0.25">
      <c r="A80" s="12" t="s">
        <v>104</v>
      </c>
      <c r="B80" s="13" t="s">
        <v>105</v>
      </c>
      <c r="C80" s="14">
        <v>952762300</v>
      </c>
      <c r="D80" s="14">
        <v>951842641.88999999</v>
      </c>
      <c r="E80" s="33">
        <f t="shared" si="0"/>
        <v>0.99903474548688587</v>
      </c>
    </row>
    <row r="81" spans="1:5" ht="24" outlineLevel="7" x14ac:dyDescent="0.25">
      <c r="A81" s="16" t="s">
        <v>106</v>
      </c>
      <c r="B81" s="17" t="s">
        <v>107</v>
      </c>
      <c r="C81" s="18">
        <v>505751400</v>
      </c>
      <c r="D81" s="18">
        <v>505092497.38</v>
      </c>
      <c r="E81" s="19">
        <f t="shared" si="0"/>
        <v>0.99869718082836745</v>
      </c>
    </row>
    <row r="82" spans="1:5" ht="48" outlineLevel="7" x14ac:dyDescent="0.25">
      <c r="A82" s="16" t="s">
        <v>108</v>
      </c>
      <c r="B82" s="17" t="s">
        <v>109</v>
      </c>
      <c r="C82" s="18">
        <v>447010900</v>
      </c>
      <c r="D82" s="18">
        <v>446750144.50999999</v>
      </c>
      <c r="E82" s="23">
        <f t="shared" si="0"/>
        <v>0.99941666860919942</v>
      </c>
    </row>
    <row r="83" spans="1:5" ht="22.8" outlineLevel="2" x14ac:dyDescent="0.25">
      <c r="A83" s="12" t="s">
        <v>110</v>
      </c>
      <c r="B83" s="13" t="s">
        <v>111</v>
      </c>
      <c r="C83" s="14">
        <v>5987030</v>
      </c>
      <c r="D83" s="14">
        <v>5907500.9400000004</v>
      </c>
      <c r="E83" s="33">
        <f t="shared" si="0"/>
        <v>0.98671644204221465</v>
      </c>
    </row>
    <row r="84" spans="1:5" ht="24" outlineLevel="7" x14ac:dyDescent="0.25">
      <c r="A84" s="16" t="s">
        <v>112</v>
      </c>
      <c r="B84" s="17" t="s">
        <v>113</v>
      </c>
      <c r="C84" s="18">
        <v>538385</v>
      </c>
      <c r="D84" s="18">
        <v>476075.94</v>
      </c>
      <c r="E84" s="19">
        <f t="shared" si="0"/>
        <v>0.8842667236271442</v>
      </c>
    </row>
    <row r="85" spans="1:5" ht="13.2" outlineLevel="7" x14ac:dyDescent="0.25">
      <c r="A85" s="16" t="s">
        <v>114</v>
      </c>
      <c r="B85" s="17" t="s">
        <v>115</v>
      </c>
      <c r="C85" s="18">
        <v>8000</v>
      </c>
      <c r="D85" s="18">
        <v>0</v>
      </c>
      <c r="E85" s="20">
        <f t="shared" si="0"/>
        <v>0</v>
      </c>
    </row>
    <row r="86" spans="1:5" ht="13.2" outlineLevel="7" x14ac:dyDescent="0.25">
      <c r="A86" s="16" t="s">
        <v>116</v>
      </c>
      <c r="B86" s="17" t="s">
        <v>117</v>
      </c>
      <c r="C86" s="18">
        <v>408840</v>
      </c>
      <c r="D86" s="18">
        <v>407940</v>
      </c>
      <c r="E86" s="20">
        <f t="shared" si="0"/>
        <v>0.9977986498385677</v>
      </c>
    </row>
    <row r="87" spans="1:5" ht="24" outlineLevel="7" x14ac:dyDescent="0.25">
      <c r="A87" s="16" t="s">
        <v>118</v>
      </c>
      <c r="B87" s="17" t="s">
        <v>119</v>
      </c>
      <c r="C87" s="18">
        <v>4779805</v>
      </c>
      <c r="D87" s="18">
        <v>4771485</v>
      </c>
      <c r="E87" s="20">
        <f t="shared" ref="E87:E160" si="5">D87/C87</f>
        <v>0.99825934321588428</v>
      </c>
    </row>
    <row r="88" spans="1:5" ht="24" outlineLevel="7" x14ac:dyDescent="0.25">
      <c r="A88" s="16" t="s">
        <v>120</v>
      </c>
      <c r="B88" s="17" t="s">
        <v>113</v>
      </c>
      <c r="C88" s="18">
        <v>240000</v>
      </c>
      <c r="D88" s="18">
        <v>240000</v>
      </c>
      <c r="E88" s="20">
        <f t="shared" si="5"/>
        <v>1</v>
      </c>
    </row>
    <row r="89" spans="1:5" ht="24" outlineLevel="7" x14ac:dyDescent="0.25">
      <c r="A89" s="16" t="s">
        <v>121</v>
      </c>
      <c r="B89" s="17" t="s">
        <v>113</v>
      </c>
      <c r="C89" s="18">
        <v>12000</v>
      </c>
      <c r="D89" s="18">
        <v>12000</v>
      </c>
      <c r="E89" s="23">
        <f t="shared" si="5"/>
        <v>1</v>
      </c>
    </row>
    <row r="90" spans="1:5" ht="22.8" outlineLevel="2" x14ac:dyDescent="0.25">
      <c r="A90" s="12" t="s">
        <v>122</v>
      </c>
      <c r="B90" s="13" t="s">
        <v>123</v>
      </c>
      <c r="C90" s="14">
        <v>161615</v>
      </c>
      <c r="D90" s="14">
        <v>134678.98000000001</v>
      </c>
      <c r="E90" s="33">
        <f t="shared" si="5"/>
        <v>0.83333217832503181</v>
      </c>
    </row>
    <row r="91" spans="1:5" ht="13.2" outlineLevel="7" x14ac:dyDescent="0.25">
      <c r="A91" s="16" t="s">
        <v>124</v>
      </c>
      <c r="B91" s="17" t="s">
        <v>125</v>
      </c>
      <c r="C91" s="18">
        <v>161615</v>
      </c>
      <c r="D91" s="18">
        <v>134678.98000000001</v>
      </c>
      <c r="E91" s="37">
        <f t="shared" si="5"/>
        <v>0.83333217832503181</v>
      </c>
    </row>
    <row r="92" spans="1:5" ht="22.8" outlineLevel="1" x14ac:dyDescent="0.25">
      <c r="A92" s="12" t="s">
        <v>126</v>
      </c>
      <c r="B92" s="13" t="s">
        <v>127</v>
      </c>
      <c r="C92" s="14">
        <v>2600800</v>
      </c>
      <c r="D92" s="14">
        <v>2583178.7799999998</v>
      </c>
      <c r="E92" s="33">
        <f t="shared" si="5"/>
        <v>0.99322469240233768</v>
      </c>
    </row>
    <row r="93" spans="1:5" ht="13.2" outlineLevel="1" x14ac:dyDescent="0.25">
      <c r="A93" s="24"/>
      <c r="B93" s="25" t="s">
        <v>685</v>
      </c>
      <c r="C93" s="26"/>
      <c r="D93" s="26"/>
      <c r="E93" s="27"/>
    </row>
    <row r="94" spans="1:5" ht="13.2" outlineLevel="1" x14ac:dyDescent="0.25">
      <c r="A94" s="28"/>
      <c r="B94" s="29" t="s">
        <v>686</v>
      </c>
      <c r="C94" s="30"/>
      <c r="D94" s="30"/>
      <c r="E94" s="31"/>
    </row>
    <row r="95" spans="1:5" ht="13.2" outlineLevel="1" x14ac:dyDescent="0.25">
      <c r="A95" s="28"/>
      <c r="B95" s="29" t="s">
        <v>687</v>
      </c>
      <c r="C95" s="30">
        <f>C100+C101+C102+C103+C104+C105</f>
        <v>1549900</v>
      </c>
      <c r="D95" s="30">
        <f>D100+D101+D102+D103+D104+D105</f>
        <v>1542241.74</v>
      </c>
      <c r="E95" s="31">
        <f t="shared" ref="E95:E96" si="6">D95/C95</f>
        <v>0.99505886831408474</v>
      </c>
    </row>
    <row r="96" spans="1:5" ht="13.2" outlineLevel="1" x14ac:dyDescent="0.25">
      <c r="A96" s="24"/>
      <c r="B96" s="25" t="s">
        <v>688</v>
      </c>
      <c r="C96" s="26">
        <f>C92-C95</f>
        <v>1050900</v>
      </c>
      <c r="D96" s="26">
        <f>D92-D95</f>
        <v>1040937.0399999998</v>
      </c>
      <c r="E96" s="32">
        <f t="shared" si="6"/>
        <v>0.99051959273004075</v>
      </c>
    </row>
    <row r="97" spans="1:5" ht="22.8" outlineLevel="2" x14ac:dyDescent="0.25">
      <c r="A97" s="12" t="s">
        <v>128</v>
      </c>
      <c r="B97" s="13" t="s">
        <v>129</v>
      </c>
      <c r="C97" s="14">
        <v>2600800</v>
      </c>
      <c r="D97" s="14">
        <v>2583178.7799999998</v>
      </c>
      <c r="E97" s="33">
        <f t="shared" si="5"/>
        <v>0.99322469240233768</v>
      </c>
    </row>
    <row r="98" spans="1:5" ht="24" outlineLevel="7" x14ac:dyDescent="0.25">
      <c r="A98" s="16" t="s">
        <v>130</v>
      </c>
      <c r="B98" s="17" t="s">
        <v>131</v>
      </c>
      <c r="C98" s="18">
        <v>491000</v>
      </c>
      <c r="D98" s="18">
        <v>490778</v>
      </c>
      <c r="E98" s="19">
        <f t="shared" si="5"/>
        <v>0.99954786150712827</v>
      </c>
    </row>
    <row r="99" spans="1:5" ht="13.2" outlineLevel="7" x14ac:dyDescent="0.25">
      <c r="A99" s="16" t="s">
        <v>132</v>
      </c>
      <c r="B99" s="17" t="s">
        <v>133</v>
      </c>
      <c r="C99" s="18">
        <v>355709</v>
      </c>
      <c r="D99" s="18">
        <v>355709</v>
      </c>
      <c r="E99" s="20">
        <f t="shared" si="5"/>
        <v>1</v>
      </c>
    </row>
    <row r="100" spans="1:5" ht="36" outlineLevel="7" x14ac:dyDescent="0.25">
      <c r="A100" s="16" t="s">
        <v>134</v>
      </c>
      <c r="B100" s="17" t="s">
        <v>135</v>
      </c>
      <c r="C100" s="18">
        <v>897800</v>
      </c>
      <c r="D100" s="18">
        <v>890789.24</v>
      </c>
      <c r="E100" s="20">
        <f t="shared" si="5"/>
        <v>0.99219117843617732</v>
      </c>
    </row>
    <row r="101" spans="1:5" ht="48" outlineLevel="7" x14ac:dyDescent="0.25">
      <c r="A101" s="16" t="s">
        <v>136</v>
      </c>
      <c r="B101" s="17" t="s">
        <v>137</v>
      </c>
      <c r="C101" s="18">
        <v>180400</v>
      </c>
      <c r="D101" s="18">
        <v>180400</v>
      </c>
      <c r="E101" s="20">
        <f t="shared" si="5"/>
        <v>1</v>
      </c>
    </row>
    <row r="102" spans="1:5" ht="36" outlineLevel="7" x14ac:dyDescent="0.25">
      <c r="A102" s="16" t="s">
        <v>138</v>
      </c>
      <c r="B102" s="17" t="s">
        <v>139</v>
      </c>
      <c r="C102" s="18">
        <v>328100</v>
      </c>
      <c r="D102" s="18">
        <v>327452.5</v>
      </c>
      <c r="E102" s="20">
        <f t="shared" si="5"/>
        <v>0.99802651630600425</v>
      </c>
    </row>
    <row r="103" spans="1:5" ht="48" outlineLevel="7" x14ac:dyDescent="0.25">
      <c r="A103" s="16" t="s">
        <v>140</v>
      </c>
      <c r="B103" s="17" t="s">
        <v>141</v>
      </c>
      <c r="C103" s="18">
        <v>90000</v>
      </c>
      <c r="D103" s="18">
        <v>90000</v>
      </c>
      <c r="E103" s="20">
        <f t="shared" si="5"/>
        <v>1</v>
      </c>
    </row>
    <row r="104" spans="1:5" ht="36" outlineLevel="7" x14ac:dyDescent="0.25">
      <c r="A104" s="16" t="s">
        <v>142</v>
      </c>
      <c r="B104" s="17" t="s">
        <v>143</v>
      </c>
      <c r="C104" s="18">
        <v>49600</v>
      </c>
      <c r="D104" s="18">
        <v>49600</v>
      </c>
      <c r="E104" s="20">
        <f t="shared" si="5"/>
        <v>1</v>
      </c>
    </row>
    <row r="105" spans="1:5" ht="36" outlineLevel="7" x14ac:dyDescent="0.25">
      <c r="A105" s="16" t="s">
        <v>144</v>
      </c>
      <c r="B105" s="17" t="s">
        <v>145</v>
      </c>
      <c r="C105" s="18">
        <v>4000</v>
      </c>
      <c r="D105" s="18">
        <v>4000</v>
      </c>
      <c r="E105" s="20">
        <f t="shared" si="5"/>
        <v>1</v>
      </c>
    </row>
    <row r="106" spans="1:5" ht="36" outlineLevel="7" x14ac:dyDescent="0.25">
      <c r="A106" s="16" t="s">
        <v>146</v>
      </c>
      <c r="B106" s="17" t="s">
        <v>135</v>
      </c>
      <c r="C106" s="18">
        <v>89780</v>
      </c>
      <c r="D106" s="18">
        <v>89780</v>
      </c>
      <c r="E106" s="20">
        <f t="shared" si="5"/>
        <v>1</v>
      </c>
    </row>
    <row r="107" spans="1:5" ht="48" outlineLevel="7" x14ac:dyDescent="0.25">
      <c r="A107" s="16" t="s">
        <v>147</v>
      </c>
      <c r="B107" s="17" t="s">
        <v>137</v>
      </c>
      <c r="C107" s="18">
        <v>18040</v>
      </c>
      <c r="D107" s="18">
        <v>18040</v>
      </c>
      <c r="E107" s="20">
        <f t="shared" si="5"/>
        <v>1</v>
      </c>
    </row>
    <row r="108" spans="1:5" ht="36" outlineLevel="7" x14ac:dyDescent="0.25">
      <c r="A108" s="16" t="s">
        <v>148</v>
      </c>
      <c r="B108" s="17" t="s">
        <v>139</v>
      </c>
      <c r="C108" s="18">
        <v>32810</v>
      </c>
      <c r="D108" s="18">
        <v>32745.24</v>
      </c>
      <c r="E108" s="20">
        <f t="shared" si="5"/>
        <v>0.99802621152087778</v>
      </c>
    </row>
    <row r="109" spans="1:5" ht="48" outlineLevel="7" x14ac:dyDescent="0.25">
      <c r="A109" s="16" t="s">
        <v>149</v>
      </c>
      <c r="B109" s="17" t="s">
        <v>141</v>
      </c>
      <c r="C109" s="18">
        <v>9000</v>
      </c>
      <c r="D109" s="18">
        <v>9000</v>
      </c>
      <c r="E109" s="20">
        <f t="shared" si="5"/>
        <v>1</v>
      </c>
    </row>
    <row r="110" spans="1:5" ht="36" outlineLevel="7" x14ac:dyDescent="0.25">
      <c r="A110" s="16" t="s">
        <v>150</v>
      </c>
      <c r="B110" s="17" t="s">
        <v>143</v>
      </c>
      <c r="C110" s="18">
        <v>4960</v>
      </c>
      <c r="D110" s="18">
        <v>4960</v>
      </c>
      <c r="E110" s="20">
        <f t="shared" si="5"/>
        <v>1</v>
      </c>
    </row>
    <row r="111" spans="1:5" ht="36" outlineLevel="7" x14ac:dyDescent="0.25">
      <c r="A111" s="16" t="s">
        <v>151</v>
      </c>
      <c r="B111" s="17" t="s">
        <v>145</v>
      </c>
      <c r="C111" s="18">
        <v>49601</v>
      </c>
      <c r="D111" s="18">
        <v>39924.800000000003</v>
      </c>
      <c r="E111" s="23">
        <f t="shared" si="5"/>
        <v>0.8049192556601682</v>
      </c>
    </row>
    <row r="112" spans="1:5" ht="34.200000000000003" outlineLevel="1" x14ac:dyDescent="0.25">
      <c r="A112" s="12" t="s">
        <v>152</v>
      </c>
      <c r="B112" s="13" t="s">
        <v>153</v>
      </c>
      <c r="C112" s="14">
        <v>38835433</v>
      </c>
      <c r="D112" s="14">
        <v>35949221.579999998</v>
      </c>
      <c r="E112" s="33">
        <f t="shared" si="5"/>
        <v>0.92568097747229949</v>
      </c>
    </row>
    <row r="113" spans="1:5" ht="13.2" outlineLevel="1" x14ac:dyDescent="0.25">
      <c r="A113" s="24"/>
      <c r="B113" s="25" t="s">
        <v>685</v>
      </c>
      <c r="C113" s="26"/>
      <c r="D113" s="26"/>
      <c r="E113" s="27"/>
    </row>
    <row r="114" spans="1:5" ht="13.2" outlineLevel="1" x14ac:dyDescent="0.25">
      <c r="A114" s="28"/>
      <c r="B114" s="29" t="s">
        <v>686</v>
      </c>
      <c r="C114" s="30"/>
      <c r="D114" s="30"/>
      <c r="E114" s="31"/>
    </row>
    <row r="115" spans="1:5" ht="13.2" outlineLevel="1" x14ac:dyDescent="0.25">
      <c r="A115" s="28"/>
      <c r="B115" s="29" t="s">
        <v>687</v>
      </c>
      <c r="C115" s="30">
        <f>C123+C126</f>
        <v>26893100</v>
      </c>
      <c r="D115" s="30">
        <f>D123+D126</f>
        <v>25109477.989999998</v>
      </c>
      <c r="E115" s="31">
        <f t="shared" ref="E115:E116" si="7">D115/C115</f>
        <v>0.93367733693772748</v>
      </c>
    </row>
    <row r="116" spans="1:5" ht="13.2" outlineLevel="1" x14ac:dyDescent="0.25">
      <c r="A116" s="24"/>
      <c r="B116" s="25" t="s">
        <v>688</v>
      </c>
      <c r="C116" s="26">
        <f>C112-C115</f>
        <v>11942333</v>
      </c>
      <c r="D116" s="26">
        <f>D112-D115</f>
        <v>10839743.59</v>
      </c>
      <c r="E116" s="32">
        <f t="shared" si="7"/>
        <v>0.90767386824668173</v>
      </c>
    </row>
    <row r="117" spans="1:5" ht="22.8" outlineLevel="2" x14ac:dyDescent="0.25">
      <c r="A117" s="12" t="s">
        <v>154</v>
      </c>
      <c r="B117" s="13" t="s">
        <v>155</v>
      </c>
      <c r="C117" s="14">
        <v>3942333</v>
      </c>
      <c r="D117" s="14">
        <v>2852303.59</v>
      </c>
      <c r="E117" s="33">
        <f t="shared" si="5"/>
        <v>0.72350650997772126</v>
      </c>
    </row>
    <row r="118" spans="1:5" ht="24" outlineLevel="7" x14ac:dyDescent="0.25">
      <c r="A118" s="16" t="s">
        <v>156</v>
      </c>
      <c r="B118" s="17" t="s">
        <v>157</v>
      </c>
      <c r="C118" s="18">
        <v>950000</v>
      </c>
      <c r="D118" s="18">
        <v>415541.97</v>
      </c>
      <c r="E118" s="19">
        <f t="shared" si="5"/>
        <v>0.43741259999999998</v>
      </c>
    </row>
    <row r="119" spans="1:5" ht="13.2" outlineLevel="7" x14ac:dyDescent="0.25">
      <c r="A119" s="16" t="s">
        <v>158</v>
      </c>
      <c r="B119" s="17" t="s">
        <v>159</v>
      </c>
      <c r="C119" s="18">
        <v>817410</v>
      </c>
      <c r="D119" s="18">
        <v>817410</v>
      </c>
      <c r="E119" s="20">
        <f t="shared" si="5"/>
        <v>1</v>
      </c>
    </row>
    <row r="120" spans="1:5" ht="13.2" outlineLevel="7" x14ac:dyDescent="0.25">
      <c r="A120" s="16" t="s">
        <v>160</v>
      </c>
      <c r="B120" s="17" t="s">
        <v>161</v>
      </c>
      <c r="C120" s="18">
        <v>2174923</v>
      </c>
      <c r="D120" s="18">
        <v>1619351.62</v>
      </c>
      <c r="E120" s="23">
        <f t="shared" si="5"/>
        <v>0.74455583944810921</v>
      </c>
    </row>
    <row r="121" spans="1:5" ht="22.8" outlineLevel="2" x14ac:dyDescent="0.25">
      <c r="A121" s="12" t="s">
        <v>162</v>
      </c>
      <c r="B121" s="13" t="s">
        <v>163</v>
      </c>
      <c r="C121" s="14">
        <v>8019100</v>
      </c>
      <c r="D121" s="14">
        <v>8006540</v>
      </c>
      <c r="E121" s="33">
        <f t="shared" si="5"/>
        <v>0.99843373944707015</v>
      </c>
    </row>
    <row r="122" spans="1:5" ht="13.2" outlineLevel="7" x14ac:dyDescent="0.25">
      <c r="A122" s="16" t="s">
        <v>164</v>
      </c>
      <c r="B122" s="17" t="s">
        <v>165</v>
      </c>
      <c r="C122" s="18">
        <v>7998090</v>
      </c>
      <c r="D122" s="18">
        <v>7985530</v>
      </c>
      <c r="E122" s="19">
        <f t="shared" si="5"/>
        <v>0.99842962507298616</v>
      </c>
    </row>
    <row r="123" spans="1:5" ht="36" outlineLevel="7" x14ac:dyDescent="0.25">
      <c r="A123" s="16" t="s">
        <v>166</v>
      </c>
      <c r="B123" s="17" t="s">
        <v>167</v>
      </c>
      <c r="C123" s="18">
        <v>19100</v>
      </c>
      <c r="D123" s="18">
        <v>19100</v>
      </c>
      <c r="E123" s="20">
        <f t="shared" si="5"/>
        <v>1</v>
      </c>
    </row>
    <row r="124" spans="1:5" ht="36" outlineLevel="7" x14ac:dyDescent="0.25">
      <c r="A124" s="16" t="s">
        <v>168</v>
      </c>
      <c r="B124" s="17" t="s">
        <v>167</v>
      </c>
      <c r="C124" s="18">
        <v>1910</v>
      </c>
      <c r="D124" s="18">
        <v>1910</v>
      </c>
      <c r="E124" s="23">
        <f t="shared" si="5"/>
        <v>1</v>
      </c>
    </row>
    <row r="125" spans="1:5" ht="57" outlineLevel="2" x14ac:dyDescent="0.25">
      <c r="A125" s="12" t="s">
        <v>169</v>
      </c>
      <c r="B125" s="22" t="s">
        <v>170</v>
      </c>
      <c r="C125" s="14">
        <v>26874000</v>
      </c>
      <c r="D125" s="14">
        <v>25090377.989999998</v>
      </c>
      <c r="E125" s="33">
        <f t="shared" si="5"/>
        <v>0.93363019982138862</v>
      </c>
    </row>
    <row r="126" spans="1:5" ht="72" outlineLevel="7" x14ac:dyDescent="0.25">
      <c r="A126" s="16" t="s">
        <v>171</v>
      </c>
      <c r="B126" s="21" t="s">
        <v>172</v>
      </c>
      <c r="C126" s="18">
        <v>26874000</v>
      </c>
      <c r="D126" s="18">
        <v>25090377.989999998</v>
      </c>
      <c r="E126" s="37">
        <f t="shared" si="5"/>
        <v>0.93363019982138862</v>
      </c>
    </row>
    <row r="127" spans="1:5" ht="22.8" outlineLevel="1" x14ac:dyDescent="0.25">
      <c r="A127" s="12" t="s">
        <v>173</v>
      </c>
      <c r="B127" s="13" t="s">
        <v>174</v>
      </c>
      <c r="C127" s="14">
        <v>17770161.940000001</v>
      </c>
      <c r="D127" s="14">
        <v>16570682.550000001</v>
      </c>
      <c r="E127" s="33">
        <f t="shared" si="5"/>
        <v>0.93250036808612224</v>
      </c>
    </row>
    <row r="128" spans="1:5" ht="13.2" outlineLevel="1" x14ac:dyDescent="0.25">
      <c r="A128" s="24"/>
      <c r="B128" s="25" t="s">
        <v>685</v>
      </c>
      <c r="C128" s="26"/>
      <c r="D128" s="26"/>
      <c r="E128" s="27"/>
    </row>
    <row r="129" spans="1:5" ht="13.2" outlineLevel="1" x14ac:dyDescent="0.25">
      <c r="A129" s="28"/>
      <c r="B129" s="29" t="s">
        <v>686</v>
      </c>
      <c r="C129" s="30"/>
      <c r="D129" s="30"/>
      <c r="E129" s="31"/>
    </row>
    <row r="130" spans="1:5" ht="13.2" outlineLevel="1" x14ac:dyDescent="0.25">
      <c r="A130" s="28"/>
      <c r="B130" s="29" t="s">
        <v>687</v>
      </c>
      <c r="C130" s="30">
        <f>C138</f>
        <v>5100000</v>
      </c>
      <c r="D130" s="30">
        <f>D138</f>
        <v>4680000</v>
      </c>
      <c r="E130" s="31">
        <f t="shared" ref="E130:E131" si="8">D130/C130</f>
        <v>0.91764705882352937</v>
      </c>
    </row>
    <row r="131" spans="1:5" ht="13.2" outlineLevel="1" x14ac:dyDescent="0.25">
      <c r="A131" s="24"/>
      <c r="B131" s="25" t="s">
        <v>688</v>
      </c>
      <c r="C131" s="26">
        <f>C127-C130</f>
        <v>12670161.940000001</v>
      </c>
      <c r="D131" s="26">
        <f>D127-D130</f>
        <v>11890682.550000001</v>
      </c>
      <c r="E131" s="32">
        <f t="shared" si="8"/>
        <v>0.93847912965191349</v>
      </c>
    </row>
    <row r="132" spans="1:5" ht="22.8" outlineLevel="2" x14ac:dyDescent="0.25">
      <c r="A132" s="12" t="s">
        <v>175</v>
      </c>
      <c r="B132" s="13" t="s">
        <v>176</v>
      </c>
      <c r="C132" s="14">
        <v>17670161.940000001</v>
      </c>
      <c r="D132" s="14">
        <v>16487002.550000001</v>
      </c>
      <c r="E132" s="33">
        <f t="shared" si="5"/>
        <v>0.93304196113100246</v>
      </c>
    </row>
    <row r="133" spans="1:5" ht="13.2" outlineLevel="7" x14ac:dyDescent="0.25">
      <c r="A133" s="16" t="s">
        <v>177</v>
      </c>
      <c r="B133" s="17" t="s">
        <v>178</v>
      </c>
      <c r="C133" s="18">
        <v>2343928</v>
      </c>
      <c r="D133" s="18">
        <v>2298548</v>
      </c>
      <c r="E133" s="19">
        <f t="shared" si="5"/>
        <v>0.98063933704448258</v>
      </c>
    </row>
    <row r="134" spans="1:5" ht="24" outlineLevel="7" x14ac:dyDescent="0.25">
      <c r="A134" s="16" t="s">
        <v>179</v>
      </c>
      <c r="B134" s="17" t="s">
        <v>180</v>
      </c>
      <c r="C134" s="18">
        <v>3782628</v>
      </c>
      <c r="D134" s="18">
        <v>3698088</v>
      </c>
      <c r="E134" s="20">
        <f t="shared" si="5"/>
        <v>0.97765045888731328</v>
      </c>
    </row>
    <row r="135" spans="1:5" ht="24" outlineLevel="7" x14ac:dyDescent="0.25">
      <c r="A135" s="16" t="s">
        <v>181</v>
      </c>
      <c r="B135" s="17" t="s">
        <v>182</v>
      </c>
      <c r="C135" s="18">
        <v>2123473</v>
      </c>
      <c r="D135" s="18">
        <v>2068320</v>
      </c>
      <c r="E135" s="20">
        <f t="shared" si="5"/>
        <v>0.97402698315448322</v>
      </c>
    </row>
    <row r="136" spans="1:5" ht="24" outlineLevel="7" x14ac:dyDescent="0.25">
      <c r="A136" s="16" t="s">
        <v>183</v>
      </c>
      <c r="B136" s="17" t="s">
        <v>184</v>
      </c>
      <c r="C136" s="18">
        <v>3482928.94</v>
      </c>
      <c r="D136" s="18">
        <v>2973312.27</v>
      </c>
      <c r="E136" s="20">
        <f t="shared" si="5"/>
        <v>0.8536815769775653</v>
      </c>
    </row>
    <row r="137" spans="1:5" ht="24" outlineLevel="7" x14ac:dyDescent="0.25">
      <c r="A137" s="16" t="s">
        <v>185</v>
      </c>
      <c r="B137" s="17" t="s">
        <v>186</v>
      </c>
      <c r="C137" s="18">
        <v>327204</v>
      </c>
      <c r="D137" s="18">
        <v>300734.28000000003</v>
      </c>
      <c r="E137" s="20">
        <f t="shared" si="5"/>
        <v>0.91910331169545612</v>
      </c>
    </row>
    <row r="138" spans="1:5" ht="36" outlineLevel="7" x14ac:dyDescent="0.25">
      <c r="A138" s="16" t="s">
        <v>187</v>
      </c>
      <c r="B138" s="17" t="s">
        <v>188</v>
      </c>
      <c r="C138" s="18">
        <v>5100000</v>
      </c>
      <c r="D138" s="18">
        <v>4680000</v>
      </c>
      <c r="E138" s="20">
        <f t="shared" si="5"/>
        <v>0.91764705882352937</v>
      </c>
    </row>
    <row r="139" spans="1:5" ht="36" outlineLevel="7" x14ac:dyDescent="0.25">
      <c r="A139" s="16" t="s">
        <v>189</v>
      </c>
      <c r="B139" s="17" t="s">
        <v>188</v>
      </c>
      <c r="C139" s="18">
        <v>510000</v>
      </c>
      <c r="D139" s="18">
        <v>468000</v>
      </c>
      <c r="E139" s="23">
        <f t="shared" si="5"/>
        <v>0.91764705882352937</v>
      </c>
    </row>
    <row r="140" spans="1:5" ht="22.8" outlineLevel="2" x14ac:dyDescent="0.25">
      <c r="A140" s="12" t="s">
        <v>190</v>
      </c>
      <c r="B140" s="13" t="s">
        <v>191</v>
      </c>
      <c r="C140" s="14">
        <v>100000</v>
      </c>
      <c r="D140" s="14">
        <v>83680</v>
      </c>
      <c r="E140" s="33">
        <f t="shared" si="5"/>
        <v>0.83679999999999999</v>
      </c>
    </row>
    <row r="141" spans="1:5" ht="13.2" outlineLevel="7" x14ac:dyDescent="0.25">
      <c r="A141" s="16" t="s">
        <v>192</v>
      </c>
      <c r="B141" s="17" t="s">
        <v>193</v>
      </c>
      <c r="C141" s="18">
        <v>100000</v>
      </c>
      <c r="D141" s="18">
        <v>83680</v>
      </c>
      <c r="E141" s="37">
        <f t="shared" si="5"/>
        <v>0.83679999999999999</v>
      </c>
    </row>
    <row r="142" spans="1:5" ht="34.200000000000003" outlineLevel="1" x14ac:dyDescent="0.25">
      <c r="A142" s="12" t="s">
        <v>194</v>
      </c>
      <c r="B142" s="13" t="s">
        <v>195</v>
      </c>
      <c r="C142" s="14">
        <v>29052350.620000001</v>
      </c>
      <c r="D142" s="14">
        <v>26472216.129999999</v>
      </c>
      <c r="E142" s="33">
        <f t="shared" si="5"/>
        <v>0.91119016413688037</v>
      </c>
    </row>
    <row r="143" spans="1:5" ht="13.2" outlineLevel="1" x14ac:dyDescent="0.25">
      <c r="A143" s="24"/>
      <c r="B143" s="25" t="s">
        <v>685</v>
      </c>
      <c r="C143" s="26"/>
      <c r="D143" s="26"/>
      <c r="E143" s="27"/>
    </row>
    <row r="144" spans="1:5" ht="13.2" outlineLevel="1" x14ac:dyDescent="0.25">
      <c r="A144" s="28"/>
      <c r="B144" s="29" t="s">
        <v>686</v>
      </c>
      <c r="C144" s="30">
        <f>C149</f>
        <v>594400</v>
      </c>
      <c r="D144" s="30">
        <f>D149</f>
        <v>594400</v>
      </c>
      <c r="E144" s="31">
        <f t="shared" ref="E144:E146" si="9">D144/C144</f>
        <v>1</v>
      </c>
    </row>
    <row r="145" spans="1:5" ht="13.2" outlineLevel="1" x14ac:dyDescent="0.25">
      <c r="A145" s="28"/>
      <c r="B145" s="29" t="s">
        <v>687</v>
      </c>
      <c r="C145" s="30">
        <f>C150+C151+C152+C153+C155</f>
        <v>22925501.009999998</v>
      </c>
      <c r="D145" s="30">
        <f>D150+D151+D152+D153+D155</f>
        <v>21551969.829999998</v>
      </c>
      <c r="E145" s="31">
        <f t="shared" si="9"/>
        <v>0.94008719026899912</v>
      </c>
    </row>
    <row r="146" spans="1:5" ht="13.2" outlineLevel="1" x14ac:dyDescent="0.25">
      <c r="A146" s="24"/>
      <c r="B146" s="25" t="s">
        <v>688</v>
      </c>
      <c r="C146" s="26">
        <f>C142-C145-C144</f>
        <v>5532449.6100000031</v>
      </c>
      <c r="D146" s="26">
        <f>D142-D145-D144</f>
        <v>4325846.3000000007</v>
      </c>
      <c r="E146" s="32">
        <f t="shared" si="9"/>
        <v>0.78190432899396956</v>
      </c>
    </row>
    <row r="147" spans="1:5" ht="13.2" outlineLevel="2" x14ac:dyDescent="0.25">
      <c r="A147" s="12" t="s">
        <v>196</v>
      </c>
      <c r="B147" s="13" t="s">
        <v>197</v>
      </c>
      <c r="C147" s="14">
        <v>29052350.620000001</v>
      </c>
      <c r="D147" s="14">
        <v>26472216.129999999</v>
      </c>
      <c r="E147" s="33">
        <f t="shared" si="5"/>
        <v>0.91119016413688037</v>
      </c>
    </row>
    <row r="148" spans="1:5" ht="24" outlineLevel="7" x14ac:dyDescent="0.25">
      <c r="A148" s="16" t="s">
        <v>198</v>
      </c>
      <c r="B148" s="17" t="s">
        <v>199</v>
      </c>
      <c r="C148" s="18">
        <v>834800</v>
      </c>
      <c r="D148" s="18">
        <v>834468.26</v>
      </c>
      <c r="E148" s="19">
        <f t="shared" si="5"/>
        <v>0.99960261140392914</v>
      </c>
    </row>
    <row r="149" spans="1:5" ht="24" outlineLevel="7" x14ac:dyDescent="0.25">
      <c r="A149" s="16" t="s">
        <v>200</v>
      </c>
      <c r="B149" s="17" t="s">
        <v>201</v>
      </c>
      <c r="C149" s="18">
        <v>594400</v>
      </c>
      <c r="D149" s="18">
        <v>594400</v>
      </c>
      <c r="E149" s="20">
        <f t="shared" si="5"/>
        <v>1</v>
      </c>
    </row>
    <row r="150" spans="1:5" ht="24" outlineLevel="7" x14ac:dyDescent="0.25">
      <c r="A150" s="16" t="s">
        <v>202</v>
      </c>
      <c r="B150" s="17" t="s">
        <v>203</v>
      </c>
      <c r="C150" s="18">
        <v>11554501.01</v>
      </c>
      <c r="D150" s="18">
        <v>10208734.130000001</v>
      </c>
      <c r="E150" s="20">
        <f t="shared" si="5"/>
        <v>0.88352877559703469</v>
      </c>
    </row>
    <row r="151" spans="1:5" ht="36" outlineLevel="7" x14ac:dyDescent="0.25">
      <c r="A151" s="16" t="s">
        <v>204</v>
      </c>
      <c r="B151" s="17" t="s">
        <v>205</v>
      </c>
      <c r="C151" s="18">
        <v>1980000</v>
      </c>
      <c r="D151" s="18">
        <v>1956181.62</v>
      </c>
      <c r="E151" s="20">
        <f t="shared" si="5"/>
        <v>0.98797051515151524</v>
      </c>
    </row>
    <row r="152" spans="1:5" ht="24" outlineLevel="7" x14ac:dyDescent="0.25">
      <c r="A152" s="16" t="s">
        <v>206</v>
      </c>
      <c r="B152" s="17" t="s">
        <v>207</v>
      </c>
      <c r="C152" s="18">
        <v>7111000</v>
      </c>
      <c r="D152" s="18">
        <v>7107375.9500000002</v>
      </c>
      <c r="E152" s="20">
        <f t="shared" si="5"/>
        <v>0.99949036000562508</v>
      </c>
    </row>
    <row r="153" spans="1:5" ht="36" outlineLevel="7" x14ac:dyDescent="0.25">
      <c r="A153" s="16" t="s">
        <v>208</v>
      </c>
      <c r="B153" s="17" t="s">
        <v>209</v>
      </c>
      <c r="C153" s="18">
        <v>1361400</v>
      </c>
      <c r="D153" s="18">
        <v>1361078.13</v>
      </c>
      <c r="E153" s="20">
        <f t="shared" si="5"/>
        <v>0.9997635742617893</v>
      </c>
    </row>
    <row r="154" spans="1:5" ht="24" outlineLevel="7" x14ac:dyDescent="0.25">
      <c r="A154" s="16" t="s">
        <v>210</v>
      </c>
      <c r="B154" s="17" t="s">
        <v>201</v>
      </c>
      <c r="C154" s="18">
        <v>600000</v>
      </c>
      <c r="D154" s="18">
        <v>600000</v>
      </c>
      <c r="E154" s="20">
        <f t="shared" si="5"/>
        <v>1</v>
      </c>
    </row>
    <row r="155" spans="1:5" ht="24" outlineLevel="7" x14ac:dyDescent="0.25">
      <c r="A155" s="16" t="s">
        <v>211</v>
      </c>
      <c r="B155" s="17" t="s">
        <v>201</v>
      </c>
      <c r="C155" s="18">
        <v>918600</v>
      </c>
      <c r="D155" s="18">
        <v>918600</v>
      </c>
      <c r="E155" s="20">
        <f t="shared" si="5"/>
        <v>1</v>
      </c>
    </row>
    <row r="156" spans="1:5" ht="24" outlineLevel="7" x14ac:dyDescent="0.25">
      <c r="A156" s="16" t="s">
        <v>212</v>
      </c>
      <c r="B156" s="17" t="s">
        <v>203</v>
      </c>
      <c r="C156" s="18">
        <v>1697749.61</v>
      </c>
      <c r="D156" s="18">
        <v>519726.02</v>
      </c>
      <c r="E156" s="20">
        <f t="shared" si="5"/>
        <v>0.3061264257925525</v>
      </c>
    </row>
    <row r="157" spans="1:5" ht="36" outlineLevel="7" x14ac:dyDescent="0.25">
      <c r="A157" s="16" t="s">
        <v>213</v>
      </c>
      <c r="B157" s="17" t="s">
        <v>205</v>
      </c>
      <c r="C157" s="18">
        <v>363500</v>
      </c>
      <c r="D157" s="18">
        <v>363500</v>
      </c>
      <c r="E157" s="20">
        <f t="shared" si="5"/>
        <v>1</v>
      </c>
    </row>
    <row r="158" spans="1:5" ht="24" outlineLevel="7" x14ac:dyDescent="0.25">
      <c r="A158" s="16" t="s">
        <v>214</v>
      </c>
      <c r="B158" s="17" t="s">
        <v>207</v>
      </c>
      <c r="C158" s="18">
        <v>1689000</v>
      </c>
      <c r="D158" s="18">
        <v>1660934.67</v>
      </c>
      <c r="E158" s="20">
        <f t="shared" si="5"/>
        <v>0.98338346358792184</v>
      </c>
    </row>
    <row r="159" spans="1:5" ht="36" outlineLevel="7" x14ac:dyDescent="0.25">
      <c r="A159" s="16" t="s">
        <v>215</v>
      </c>
      <c r="B159" s="17" t="s">
        <v>209</v>
      </c>
      <c r="C159" s="18">
        <v>347400</v>
      </c>
      <c r="D159" s="18">
        <v>347217.35</v>
      </c>
      <c r="E159" s="23">
        <f t="shared" si="5"/>
        <v>0.99947423719055839</v>
      </c>
    </row>
    <row r="160" spans="1:5" ht="22.8" x14ac:dyDescent="0.25">
      <c r="A160" s="44" t="s">
        <v>216</v>
      </c>
      <c r="B160" s="45" t="s">
        <v>217</v>
      </c>
      <c r="C160" s="46">
        <v>151971241.81999999</v>
      </c>
      <c r="D160" s="46">
        <v>143623872.09999999</v>
      </c>
      <c r="E160" s="47">
        <f t="shared" si="5"/>
        <v>0.94507270178204561</v>
      </c>
    </row>
    <row r="161" spans="1:5" ht="22.8" outlineLevel="1" x14ac:dyDescent="0.25">
      <c r="A161" s="12" t="s">
        <v>218</v>
      </c>
      <c r="B161" s="13" t="s">
        <v>219</v>
      </c>
      <c r="C161" s="14">
        <v>1833700</v>
      </c>
      <c r="D161" s="14">
        <v>1833700</v>
      </c>
      <c r="E161" s="33">
        <f t="shared" ref="E161:E248" si="10">D161/C161</f>
        <v>1</v>
      </c>
    </row>
    <row r="162" spans="1:5" ht="13.2" outlineLevel="1" x14ac:dyDescent="0.25">
      <c r="A162" s="24"/>
      <c r="B162" s="25" t="s">
        <v>685</v>
      </c>
      <c r="C162" s="26"/>
      <c r="D162" s="26"/>
      <c r="E162" s="27"/>
    </row>
    <row r="163" spans="1:5" ht="13.2" outlineLevel="1" x14ac:dyDescent="0.25">
      <c r="A163" s="28"/>
      <c r="B163" s="29" t="s">
        <v>686</v>
      </c>
      <c r="C163" s="30"/>
      <c r="D163" s="30"/>
      <c r="E163" s="31"/>
    </row>
    <row r="164" spans="1:5" ht="13.2" outlineLevel="1" x14ac:dyDescent="0.25">
      <c r="A164" s="28"/>
      <c r="B164" s="29" t="s">
        <v>687</v>
      </c>
      <c r="C164" s="30">
        <f>C167</f>
        <v>1833700</v>
      </c>
      <c r="D164" s="30">
        <f>D167</f>
        <v>1833700</v>
      </c>
      <c r="E164" s="31">
        <f t="shared" ref="E164" si="11">D164/C164</f>
        <v>1</v>
      </c>
    </row>
    <row r="165" spans="1:5" ht="13.2" outlineLevel="1" x14ac:dyDescent="0.25">
      <c r="A165" s="24"/>
      <c r="B165" s="25" t="s">
        <v>688</v>
      </c>
      <c r="C165" s="26">
        <f>C161-C164</f>
        <v>0</v>
      </c>
      <c r="D165" s="26">
        <f>D161-D164</f>
        <v>0</v>
      </c>
      <c r="E165" s="32"/>
    </row>
    <row r="166" spans="1:5" ht="45.6" outlineLevel="2" x14ac:dyDescent="0.25">
      <c r="A166" s="12" t="s">
        <v>220</v>
      </c>
      <c r="B166" s="13" t="s">
        <v>221</v>
      </c>
      <c r="C166" s="14">
        <v>1833700</v>
      </c>
      <c r="D166" s="14">
        <v>1833700</v>
      </c>
      <c r="E166" s="35">
        <f t="shared" si="10"/>
        <v>1</v>
      </c>
    </row>
    <row r="167" spans="1:5" ht="24" outlineLevel="7" x14ac:dyDescent="0.25">
      <c r="A167" s="16" t="s">
        <v>222</v>
      </c>
      <c r="B167" s="17" t="s">
        <v>223</v>
      </c>
      <c r="C167" s="18">
        <v>1833700</v>
      </c>
      <c r="D167" s="18">
        <v>1833700</v>
      </c>
      <c r="E167" s="23">
        <f t="shared" si="10"/>
        <v>1</v>
      </c>
    </row>
    <row r="168" spans="1:5" ht="22.8" outlineLevel="1" x14ac:dyDescent="0.25">
      <c r="A168" s="12" t="s">
        <v>224</v>
      </c>
      <c r="B168" s="13" t="s">
        <v>225</v>
      </c>
      <c r="C168" s="14">
        <v>56289484.32</v>
      </c>
      <c r="D168" s="14">
        <v>56244484.32</v>
      </c>
      <c r="E168" s="33">
        <f t="shared" si="10"/>
        <v>0.99920056116087008</v>
      </c>
    </row>
    <row r="169" spans="1:5" ht="13.2" outlineLevel="1" x14ac:dyDescent="0.25">
      <c r="A169" s="24"/>
      <c r="B169" s="25" t="s">
        <v>685</v>
      </c>
      <c r="C169" s="26"/>
      <c r="D169" s="26"/>
      <c r="E169" s="27"/>
    </row>
    <row r="170" spans="1:5" ht="13.2" outlineLevel="1" x14ac:dyDescent="0.25">
      <c r="A170" s="28"/>
      <c r="B170" s="29" t="s">
        <v>686</v>
      </c>
      <c r="C170" s="30"/>
      <c r="D170" s="30"/>
      <c r="E170" s="31"/>
    </row>
    <row r="171" spans="1:5" ht="13.2" outlineLevel="1" x14ac:dyDescent="0.25">
      <c r="A171" s="28"/>
      <c r="B171" s="29" t="s">
        <v>687</v>
      </c>
      <c r="C171" s="30">
        <f>C176+C177+C178</f>
        <v>56155984.32</v>
      </c>
      <c r="D171" s="30">
        <f>D176+D177+D178</f>
        <v>56155984.32</v>
      </c>
      <c r="E171" s="31">
        <f t="shared" ref="E171:E172" si="12">D171/C171</f>
        <v>1</v>
      </c>
    </row>
    <row r="172" spans="1:5" ht="13.2" outlineLevel="1" x14ac:dyDescent="0.25">
      <c r="A172" s="24"/>
      <c r="B172" s="25" t="s">
        <v>688</v>
      </c>
      <c r="C172" s="26">
        <f>C168-C171</f>
        <v>133500</v>
      </c>
      <c r="D172" s="26">
        <f>D168-D171</f>
        <v>88500</v>
      </c>
      <c r="E172" s="34">
        <f t="shared" si="12"/>
        <v>0.6629213483146067</v>
      </c>
    </row>
    <row r="173" spans="1:5" ht="22.8" outlineLevel="2" x14ac:dyDescent="0.25">
      <c r="A173" s="12" t="s">
        <v>226</v>
      </c>
      <c r="B173" s="13" t="s">
        <v>227</v>
      </c>
      <c r="C173" s="14">
        <v>56289484.32</v>
      </c>
      <c r="D173" s="14">
        <v>56244484.32</v>
      </c>
      <c r="E173" s="33">
        <f t="shared" si="10"/>
        <v>0.99920056116087008</v>
      </c>
    </row>
    <row r="174" spans="1:5" ht="13.2" outlineLevel="7" x14ac:dyDescent="0.25">
      <c r="A174" s="16" t="s">
        <v>228</v>
      </c>
      <c r="B174" s="17" t="s">
        <v>229</v>
      </c>
      <c r="C174" s="18">
        <v>45000</v>
      </c>
      <c r="D174" s="18">
        <v>0</v>
      </c>
      <c r="E174" s="19">
        <f t="shared" si="10"/>
        <v>0</v>
      </c>
    </row>
    <row r="175" spans="1:5" ht="24" outlineLevel="7" x14ac:dyDescent="0.25">
      <c r="A175" s="16" t="s">
        <v>230</v>
      </c>
      <c r="B175" s="17" t="s">
        <v>231</v>
      </c>
      <c r="C175" s="18">
        <v>88500</v>
      </c>
      <c r="D175" s="18">
        <v>88500</v>
      </c>
      <c r="E175" s="20">
        <f t="shared" si="10"/>
        <v>1</v>
      </c>
    </row>
    <row r="176" spans="1:5" ht="72" outlineLevel="7" x14ac:dyDescent="0.25">
      <c r="A176" s="16" t="s">
        <v>232</v>
      </c>
      <c r="B176" s="21" t="s">
        <v>233</v>
      </c>
      <c r="C176" s="18">
        <v>55691660</v>
      </c>
      <c r="D176" s="18">
        <v>55691660</v>
      </c>
      <c r="E176" s="20">
        <f t="shared" si="10"/>
        <v>1</v>
      </c>
    </row>
    <row r="177" spans="1:5" ht="48" outlineLevel="7" x14ac:dyDescent="0.25">
      <c r="A177" s="16" t="s">
        <v>234</v>
      </c>
      <c r="B177" s="17" t="s">
        <v>235</v>
      </c>
      <c r="C177" s="18">
        <v>128500</v>
      </c>
      <c r="D177" s="18">
        <v>128500</v>
      </c>
      <c r="E177" s="20">
        <f t="shared" si="10"/>
        <v>1</v>
      </c>
    </row>
    <row r="178" spans="1:5" ht="36" outlineLevel="7" x14ac:dyDescent="0.25">
      <c r="A178" s="16" t="s">
        <v>236</v>
      </c>
      <c r="B178" s="17" t="s">
        <v>237</v>
      </c>
      <c r="C178" s="18">
        <v>335824.32</v>
      </c>
      <c r="D178" s="18">
        <v>335824.32</v>
      </c>
      <c r="E178" s="23">
        <f t="shared" si="10"/>
        <v>1</v>
      </c>
    </row>
    <row r="179" spans="1:5" ht="22.8" outlineLevel="1" x14ac:dyDescent="0.25">
      <c r="A179" s="12" t="s">
        <v>238</v>
      </c>
      <c r="B179" s="13" t="s">
        <v>239</v>
      </c>
      <c r="C179" s="14">
        <v>2090217.5</v>
      </c>
      <c r="D179" s="14">
        <v>2023216.9</v>
      </c>
      <c r="E179" s="33">
        <f t="shared" si="10"/>
        <v>0.96794563245212517</v>
      </c>
    </row>
    <row r="180" spans="1:5" ht="13.2" outlineLevel="1" x14ac:dyDescent="0.25">
      <c r="A180" s="24"/>
      <c r="B180" s="25" t="s">
        <v>685</v>
      </c>
      <c r="C180" s="26"/>
      <c r="D180" s="26"/>
      <c r="E180" s="27"/>
    </row>
    <row r="181" spans="1:5" ht="13.2" outlineLevel="1" x14ac:dyDescent="0.25">
      <c r="A181" s="28"/>
      <c r="B181" s="29" t="s">
        <v>686</v>
      </c>
      <c r="C181" s="30"/>
      <c r="D181" s="30"/>
      <c r="E181" s="31"/>
    </row>
    <row r="182" spans="1:5" ht="13.2" outlineLevel="1" x14ac:dyDescent="0.25">
      <c r="A182" s="28"/>
      <c r="B182" s="29" t="s">
        <v>687</v>
      </c>
      <c r="C182" s="30">
        <f>C187</f>
        <v>1403217.5</v>
      </c>
      <c r="D182" s="30">
        <f>D187</f>
        <v>1403217.5</v>
      </c>
      <c r="E182" s="31">
        <f t="shared" ref="E182:E183" si="13">D182/C182</f>
        <v>1</v>
      </c>
    </row>
    <row r="183" spans="1:5" ht="13.2" outlineLevel="1" x14ac:dyDescent="0.25">
      <c r="A183" s="24"/>
      <c r="B183" s="25" t="s">
        <v>688</v>
      </c>
      <c r="C183" s="26">
        <f>C179-C182</f>
        <v>687000</v>
      </c>
      <c r="D183" s="26">
        <f>D179-D182</f>
        <v>619999.39999999991</v>
      </c>
      <c r="E183" s="32">
        <f t="shared" si="13"/>
        <v>0.90247365356622988</v>
      </c>
    </row>
    <row r="184" spans="1:5" ht="22.8" outlineLevel="2" x14ac:dyDescent="0.25">
      <c r="A184" s="12" t="s">
        <v>240</v>
      </c>
      <c r="B184" s="13" t="s">
        <v>241</v>
      </c>
      <c r="C184" s="14">
        <v>2090217.5</v>
      </c>
      <c r="D184" s="14">
        <v>2023216.9</v>
      </c>
      <c r="E184" s="33">
        <f t="shared" si="10"/>
        <v>0.96794563245212517</v>
      </c>
    </row>
    <row r="185" spans="1:5" ht="24" outlineLevel="7" x14ac:dyDescent="0.25">
      <c r="A185" s="16" t="s">
        <v>242</v>
      </c>
      <c r="B185" s="17" t="s">
        <v>243</v>
      </c>
      <c r="C185" s="18">
        <v>68000</v>
      </c>
      <c r="D185" s="18">
        <v>68000</v>
      </c>
      <c r="E185" s="19">
        <f t="shared" si="10"/>
        <v>1</v>
      </c>
    </row>
    <row r="186" spans="1:5" ht="13.2" outlineLevel="7" x14ac:dyDescent="0.25">
      <c r="A186" s="16" t="s">
        <v>244</v>
      </c>
      <c r="B186" s="17" t="s">
        <v>245</v>
      </c>
      <c r="C186" s="18">
        <v>606819.66</v>
      </c>
      <c r="D186" s="18">
        <v>539819.06000000006</v>
      </c>
      <c r="E186" s="20">
        <f t="shared" si="10"/>
        <v>0.88958729517761503</v>
      </c>
    </row>
    <row r="187" spans="1:5" ht="36" outlineLevel="7" x14ac:dyDescent="0.25">
      <c r="A187" s="16" t="s">
        <v>246</v>
      </c>
      <c r="B187" s="17" t="s">
        <v>247</v>
      </c>
      <c r="C187" s="18">
        <v>1403217.5</v>
      </c>
      <c r="D187" s="18">
        <v>1403217.5</v>
      </c>
      <c r="E187" s="20">
        <f t="shared" si="10"/>
        <v>1</v>
      </c>
    </row>
    <row r="188" spans="1:5" ht="36" outlineLevel="7" x14ac:dyDescent="0.25">
      <c r="A188" s="16" t="s">
        <v>248</v>
      </c>
      <c r="B188" s="17" t="s">
        <v>247</v>
      </c>
      <c r="C188" s="18">
        <v>12180.34</v>
      </c>
      <c r="D188" s="18">
        <v>12180.34</v>
      </c>
      <c r="E188" s="23">
        <f t="shared" si="10"/>
        <v>1</v>
      </c>
    </row>
    <row r="189" spans="1:5" ht="34.200000000000003" outlineLevel="1" x14ac:dyDescent="0.25">
      <c r="A189" s="12" t="s">
        <v>249</v>
      </c>
      <c r="B189" s="13" t="s">
        <v>250</v>
      </c>
      <c r="C189" s="14">
        <v>9909000</v>
      </c>
      <c r="D189" s="14">
        <v>9817313.0500000007</v>
      </c>
      <c r="E189" s="33">
        <f t="shared" si="10"/>
        <v>0.99074710364315277</v>
      </c>
    </row>
    <row r="190" spans="1:5" ht="13.2" outlineLevel="1" x14ac:dyDescent="0.25">
      <c r="A190" s="24"/>
      <c r="B190" s="25" t="s">
        <v>685</v>
      </c>
      <c r="C190" s="26"/>
      <c r="D190" s="26"/>
      <c r="E190" s="27"/>
    </row>
    <row r="191" spans="1:5" ht="13.2" outlineLevel="1" x14ac:dyDescent="0.25">
      <c r="A191" s="28"/>
      <c r="B191" s="29" t="s">
        <v>686</v>
      </c>
      <c r="C191" s="30"/>
      <c r="D191" s="30"/>
      <c r="E191" s="31"/>
    </row>
    <row r="192" spans="1:5" ht="13.2" outlineLevel="1" x14ac:dyDescent="0.25">
      <c r="A192" s="28"/>
      <c r="B192" s="29" t="s">
        <v>687</v>
      </c>
      <c r="C192" s="30">
        <f>C199</f>
        <v>540000</v>
      </c>
      <c r="D192" s="30">
        <f>D199</f>
        <v>540000</v>
      </c>
      <c r="E192" s="31">
        <f t="shared" ref="E192:E193" si="14">D192/C192</f>
        <v>1</v>
      </c>
    </row>
    <row r="193" spans="1:5" ht="13.2" outlineLevel="1" x14ac:dyDescent="0.25">
      <c r="A193" s="24"/>
      <c r="B193" s="25" t="s">
        <v>688</v>
      </c>
      <c r="C193" s="26">
        <f>C189-C192</f>
        <v>9369000</v>
      </c>
      <c r="D193" s="26">
        <f>D189-D192</f>
        <v>9277313.0500000007</v>
      </c>
      <c r="E193" s="32">
        <f t="shared" si="14"/>
        <v>0.99021379549578403</v>
      </c>
    </row>
    <row r="194" spans="1:5" ht="22.8" outlineLevel="2" x14ac:dyDescent="0.25">
      <c r="A194" s="12" t="s">
        <v>251</v>
      </c>
      <c r="B194" s="13" t="s">
        <v>252</v>
      </c>
      <c r="C194" s="14">
        <v>8020400</v>
      </c>
      <c r="D194" s="14">
        <v>8020400</v>
      </c>
      <c r="E194" s="33">
        <f t="shared" si="10"/>
        <v>1</v>
      </c>
    </row>
    <row r="195" spans="1:5" ht="13.2" outlineLevel="7" x14ac:dyDescent="0.25">
      <c r="A195" s="16" t="s">
        <v>253</v>
      </c>
      <c r="B195" s="17" t="s">
        <v>254</v>
      </c>
      <c r="C195" s="18">
        <v>8020400</v>
      </c>
      <c r="D195" s="18">
        <v>8020400</v>
      </c>
      <c r="E195" s="37">
        <f t="shared" si="10"/>
        <v>1</v>
      </c>
    </row>
    <row r="196" spans="1:5" ht="22.8" outlineLevel="2" x14ac:dyDescent="0.25">
      <c r="A196" s="12" t="s">
        <v>255</v>
      </c>
      <c r="B196" s="13" t="s">
        <v>256</v>
      </c>
      <c r="C196" s="14">
        <v>1888600</v>
      </c>
      <c r="D196" s="14">
        <v>1796913.05</v>
      </c>
      <c r="E196" s="33">
        <f t="shared" si="10"/>
        <v>0.95145242507677652</v>
      </c>
    </row>
    <row r="197" spans="1:5" ht="36" outlineLevel="7" x14ac:dyDescent="0.25">
      <c r="A197" s="16" t="s">
        <v>257</v>
      </c>
      <c r="B197" s="17" t="s">
        <v>258</v>
      </c>
      <c r="C197" s="18">
        <v>50000</v>
      </c>
      <c r="D197" s="18">
        <v>50000</v>
      </c>
      <c r="E197" s="19">
        <f t="shared" si="10"/>
        <v>1</v>
      </c>
    </row>
    <row r="198" spans="1:5" ht="24" outlineLevel="7" x14ac:dyDescent="0.25">
      <c r="A198" s="16" t="s">
        <v>259</v>
      </c>
      <c r="B198" s="17" t="s">
        <v>260</v>
      </c>
      <c r="C198" s="18">
        <v>1298600</v>
      </c>
      <c r="D198" s="18">
        <v>1206913.05</v>
      </c>
      <c r="E198" s="20">
        <f t="shared" si="10"/>
        <v>0.92939554135222546</v>
      </c>
    </row>
    <row r="199" spans="1:5" ht="72" outlineLevel="7" x14ac:dyDescent="0.25">
      <c r="A199" s="16" t="s">
        <v>261</v>
      </c>
      <c r="B199" s="21" t="s">
        <v>233</v>
      </c>
      <c r="C199" s="18">
        <v>540000</v>
      </c>
      <c r="D199" s="18">
        <v>540000</v>
      </c>
      <c r="E199" s="23">
        <f t="shared" si="10"/>
        <v>1</v>
      </c>
    </row>
    <row r="200" spans="1:5" ht="34.200000000000003" outlineLevel="1" x14ac:dyDescent="0.25">
      <c r="A200" s="12" t="s">
        <v>262</v>
      </c>
      <c r="B200" s="13" t="s">
        <v>263</v>
      </c>
      <c r="C200" s="14">
        <v>2846940</v>
      </c>
      <c r="D200" s="14">
        <v>2845143.44</v>
      </c>
      <c r="E200" s="33">
        <f t="shared" si="10"/>
        <v>0.99936895052231511</v>
      </c>
    </row>
    <row r="201" spans="1:5" ht="13.2" outlineLevel="1" x14ac:dyDescent="0.25">
      <c r="A201" s="24"/>
      <c r="B201" s="25" t="s">
        <v>685</v>
      </c>
      <c r="C201" s="26"/>
      <c r="D201" s="26"/>
      <c r="E201" s="27"/>
    </row>
    <row r="202" spans="1:5" ht="13.2" outlineLevel="1" x14ac:dyDescent="0.25">
      <c r="A202" s="28"/>
      <c r="B202" s="29" t="s">
        <v>686</v>
      </c>
      <c r="C202" s="30">
        <f>C208</f>
        <v>1300000</v>
      </c>
      <c r="D202" s="30">
        <f>D208</f>
        <v>1300000</v>
      </c>
      <c r="E202" s="34">
        <f t="shared" ref="E202:E204" si="15">D202/C202</f>
        <v>1</v>
      </c>
    </row>
    <row r="203" spans="1:5" ht="13.2" outlineLevel="1" x14ac:dyDescent="0.25">
      <c r="A203" s="28"/>
      <c r="B203" s="29" t="s">
        <v>687</v>
      </c>
      <c r="C203" s="30">
        <f>C209+C211</f>
        <v>1209940</v>
      </c>
      <c r="D203" s="30">
        <f>D209+D211</f>
        <v>1208143.44</v>
      </c>
      <c r="E203" s="31">
        <f t="shared" si="15"/>
        <v>0.9985151660412912</v>
      </c>
    </row>
    <row r="204" spans="1:5" ht="13.2" outlineLevel="1" x14ac:dyDescent="0.25">
      <c r="A204" s="24"/>
      <c r="B204" s="25" t="s">
        <v>688</v>
      </c>
      <c r="C204" s="26">
        <f>C200-C203-C202</f>
        <v>337000</v>
      </c>
      <c r="D204" s="26">
        <f>D200-D203-D202</f>
        <v>337000</v>
      </c>
      <c r="E204" s="39">
        <f t="shared" si="15"/>
        <v>1</v>
      </c>
    </row>
    <row r="205" spans="1:5" ht="34.200000000000003" outlineLevel="2" x14ac:dyDescent="0.25">
      <c r="A205" s="12" t="s">
        <v>264</v>
      </c>
      <c r="B205" s="13" t="s">
        <v>265</v>
      </c>
      <c r="C205" s="14">
        <v>2846940</v>
      </c>
      <c r="D205" s="14">
        <v>2845143.44</v>
      </c>
      <c r="E205" s="33">
        <f t="shared" si="10"/>
        <v>0.99936895052231511</v>
      </c>
    </row>
    <row r="206" spans="1:5" ht="13.2" outlineLevel="7" x14ac:dyDescent="0.25">
      <c r="A206" s="16" t="s">
        <v>266</v>
      </c>
      <c r="B206" s="17" t="s">
        <v>267</v>
      </c>
      <c r="C206" s="18">
        <v>32700</v>
      </c>
      <c r="D206" s="18">
        <v>32700</v>
      </c>
      <c r="E206" s="19">
        <f t="shared" si="10"/>
        <v>1</v>
      </c>
    </row>
    <row r="207" spans="1:5" ht="24" outlineLevel="7" x14ac:dyDescent="0.25">
      <c r="A207" s="16" t="s">
        <v>268</v>
      </c>
      <c r="B207" s="17" t="s">
        <v>269</v>
      </c>
      <c r="C207" s="18">
        <v>3200</v>
      </c>
      <c r="D207" s="18">
        <v>3200</v>
      </c>
      <c r="E207" s="20">
        <f t="shared" si="10"/>
        <v>1</v>
      </c>
    </row>
    <row r="208" spans="1:5" ht="24" outlineLevel="7" x14ac:dyDescent="0.25">
      <c r="A208" s="16" t="s">
        <v>270</v>
      </c>
      <c r="B208" s="17" t="s">
        <v>271</v>
      </c>
      <c r="C208" s="18">
        <v>1300000</v>
      </c>
      <c r="D208" s="18">
        <v>1300000</v>
      </c>
      <c r="E208" s="20">
        <f t="shared" si="10"/>
        <v>1</v>
      </c>
    </row>
    <row r="209" spans="1:5" ht="24" outlineLevel="7" x14ac:dyDescent="0.25">
      <c r="A209" s="16" t="s">
        <v>272</v>
      </c>
      <c r="B209" s="17" t="s">
        <v>273</v>
      </c>
      <c r="C209" s="18">
        <v>9940</v>
      </c>
      <c r="D209" s="18">
        <v>9940</v>
      </c>
      <c r="E209" s="20">
        <f t="shared" si="10"/>
        <v>1</v>
      </c>
    </row>
    <row r="210" spans="1:5" ht="24" outlineLevel="7" x14ac:dyDescent="0.25">
      <c r="A210" s="16" t="s">
        <v>274</v>
      </c>
      <c r="B210" s="17" t="s">
        <v>271</v>
      </c>
      <c r="C210" s="18">
        <v>300000</v>
      </c>
      <c r="D210" s="18">
        <v>300000</v>
      </c>
      <c r="E210" s="20">
        <f t="shared" si="10"/>
        <v>1</v>
      </c>
    </row>
    <row r="211" spans="1:5" ht="24" outlineLevel="7" x14ac:dyDescent="0.25">
      <c r="A211" s="16" t="s">
        <v>275</v>
      </c>
      <c r="B211" s="17" t="s">
        <v>271</v>
      </c>
      <c r="C211" s="18">
        <v>1200000</v>
      </c>
      <c r="D211" s="18">
        <v>1198203.44</v>
      </c>
      <c r="E211" s="20">
        <f t="shared" si="10"/>
        <v>0.99850286666666666</v>
      </c>
    </row>
    <row r="212" spans="1:5" ht="24" outlineLevel="7" x14ac:dyDescent="0.25">
      <c r="A212" s="16" t="s">
        <v>276</v>
      </c>
      <c r="B212" s="17" t="s">
        <v>273</v>
      </c>
      <c r="C212" s="18">
        <v>1100</v>
      </c>
      <c r="D212" s="18">
        <v>1100</v>
      </c>
      <c r="E212" s="23">
        <f t="shared" si="10"/>
        <v>1</v>
      </c>
    </row>
    <row r="213" spans="1:5" ht="22.8" outlineLevel="1" x14ac:dyDescent="0.25">
      <c r="A213" s="12" t="s">
        <v>277</v>
      </c>
      <c r="B213" s="13" t="s">
        <v>278</v>
      </c>
      <c r="C213" s="14">
        <v>79001900</v>
      </c>
      <c r="D213" s="14">
        <v>70860014.390000001</v>
      </c>
      <c r="E213" s="33">
        <f t="shared" si="10"/>
        <v>0.8969406354783872</v>
      </c>
    </row>
    <row r="214" spans="1:5" ht="13.2" outlineLevel="1" x14ac:dyDescent="0.25">
      <c r="A214" s="24"/>
      <c r="B214" s="25" t="s">
        <v>685</v>
      </c>
      <c r="C214" s="26"/>
      <c r="D214" s="26"/>
      <c r="E214" s="36"/>
    </row>
    <row r="215" spans="1:5" ht="13.2" outlineLevel="1" x14ac:dyDescent="0.25">
      <c r="A215" s="28"/>
      <c r="B215" s="29" t="s">
        <v>686</v>
      </c>
      <c r="C215" s="30">
        <f>C219+C227</f>
        <v>961300</v>
      </c>
      <c r="D215" s="30">
        <f>D219+D227</f>
        <v>944243</v>
      </c>
      <c r="E215" s="31">
        <f t="shared" ref="E215:E216" si="16">D215/C215</f>
        <v>0.98225631956725268</v>
      </c>
    </row>
    <row r="216" spans="1:5" ht="13.2" outlineLevel="1" x14ac:dyDescent="0.25">
      <c r="A216" s="28"/>
      <c r="B216" s="29" t="s">
        <v>687</v>
      </c>
      <c r="C216" s="30">
        <f>C220+C221+C222+C223+C224+C225+C228+C230</f>
        <v>78040600</v>
      </c>
      <c r="D216" s="30">
        <f>D220+D221+D222+D223+D224+D225+D228+D230</f>
        <v>69915771.390000001</v>
      </c>
      <c r="E216" s="31">
        <f t="shared" si="16"/>
        <v>0.8958897213757967</v>
      </c>
    </row>
    <row r="217" spans="1:5" ht="13.2" outlineLevel="1" x14ac:dyDescent="0.25">
      <c r="A217" s="24"/>
      <c r="B217" s="25" t="s">
        <v>688</v>
      </c>
      <c r="C217" s="26">
        <f>C213-C215-C216</f>
        <v>0</v>
      </c>
      <c r="D217" s="26">
        <f>D213-D215-D216</f>
        <v>0</v>
      </c>
      <c r="E217" s="32"/>
    </row>
    <row r="218" spans="1:5" ht="45.6" outlineLevel="2" x14ac:dyDescent="0.25">
      <c r="A218" s="12" t="s">
        <v>279</v>
      </c>
      <c r="B218" s="13" t="s">
        <v>280</v>
      </c>
      <c r="C218" s="14">
        <v>27961500</v>
      </c>
      <c r="D218" s="14">
        <v>26668329.550000001</v>
      </c>
      <c r="E218" s="33">
        <f t="shared" si="10"/>
        <v>0.95375174972730359</v>
      </c>
    </row>
    <row r="219" spans="1:5" ht="24" outlineLevel="7" x14ac:dyDescent="0.25">
      <c r="A219" s="16" t="s">
        <v>281</v>
      </c>
      <c r="B219" s="17" t="s">
        <v>282</v>
      </c>
      <c r="C219" s="18">
        <v>261200</v>
      </c>
      <c r="D219" s="18">
        <v>244143</v>
      </c>
      <c r="E219" s="19">
        <f t="shared" si="10"/>
        <v>0.93469754977029096</v>
      </c>
    </row>
    <row r="220" spans="1:5" ht="24" outlineLevel="7" x14ac:dyDescent="0.25">
      <c r="A220" s="16" t="s">
        <v>283</v>
      </c>
      <c r="B220" s="17" t="s">
        <v>284</v>
      </c>
      <c r="C220" s="18">
        <v>4016000</v>
      </c>
      <c r="D220" s="18">
        <v>3831066.55</v>
      </c>
      <c r="E220" s="20">
        <f t="shared" si="10"/>
        <v>0.95395083416334658</v>
      </c>
    </row>
    <row r="221" spans="1:5" ht="24" outlineLevel="7" x14ac:dyDescent="0.25">
      <c r="A221" s="16" t="s">
        <v>285</v>
      </c>
      <c r="B221" s="17" t="s">
        <v>286</v>
      </c>
      <c r="C221" s="18">
        <v>1279500</v>
      </c>
      <c r="D221" s="18">
        <v>1258700</v>
      </c>
      <c r="E221" s="20">
        <f t="shared" si="10"/>
        <v>0.98374364986322782</v>
      </c>
    </row>
    <row r="222" spans="1:5" ht="36" outlineLevel="7" x14ac:dyDescent="0.25">
      <c r="A222" s="16" t="s">
        <v>287</v>
      </c>
      <c r="B222" s="17" t="s">
        <v>288</v>
      </c>
      <c r="C222" s="18">
        <v>20771200</v>
      </c>
      <c r="D222" s="18">
        <v>19786389</v>
      </c>
      <c r="E222" s="20">
        <f t="shared" si="10"/>
        <v>0.95258766946541362</v>
      </c>
    </row>
    <row r="223" spans="1:5" ht="72" outlineLevel="7" x14ac:dyDescent="0.25">
      <c r="A223" s="16" t="s">
        <v>289</v>
      </c>
      <c r="B223" s="21" t="s">
        <v>290</v>
      </c>
      <c r="C223" s="18">
        <v>702800</v>
      </c>
      <c r="D223" s="18">
        <v>667231</v>
      </c>
      <c r="E223" s="20">
        <f t="shared" si="10"/>
        <v>0.94938958451906663</v>
      </c>
    </row>
    <row r="224" spans="1:5" ht="72" outlineLevel="7" x14ac:dyDescent="0.25">
      <c r="A224" s="16" t="s">
        <v>291</v>
      </c>
      <c r="B224" s="21" t="s">
        <v>292</v>
      </c>
      <c r="C224" s="18">
        <v>50000</v>
      </c>
      <c r="D224" s="18">
        <v>0</v>
      </c>
      <c r="E224" s="20">
        <f t="shared" si="10"/>
        <v>0</v>
      </c>
    </row>
    <row r="225" spans="1:5" ht="120" outlineLevel="7" x14ac:dyDescent="0.25">
      <c r="A225" s="16" t="s">
        <v>293</v>
      </c>
      <c r="B225" s="21" t="s">
        <v>294</v>
      </c>
      <c r="C225" s="18">
        <v>880800</v>
      </c>
      <c r="D225" s="18">
        <v>880800</v>
      </c>
      <c r="E225" s="23">
        <f t="shared" si="10"/>
        <v>1</v>
      </c>
    </row>
    <row r="226" spans="1:5" ht="57" outlineLevel="2" x14ac:dyDescent="0.25">
      <c r="A226" s="12" t="s">
        <v>295</v>
      </c>
      <c r="B226" s="22" t="s">
        <v>296</v>
      </c>
      <c r="C226" s="14">
        <v>44452800</v>
      </c>
      <c r="D226" s="14">
        <v>38330964.119999997</v>
      </c>
      <c r="E226" s="33">
        <f t="shared" si="10"/>
        <v>0.86228458319835866</v>
      </c>
    </row>
    <row r="227" spans="1:5" ht="36" outlineLevel="7" x14ac:dyDescent="0.25">
      <c r="A227" s="16" t="s">
        <v>297</v>
      </c>
      <c r="B227" s="17" t="s">
        <v>298</v>
      </c>
      <c r="C227" s="18">
        <v>700100</v>
      </c>
      <c r="D227" s="18">
        <v>700100</v>
      </c>
      <c r="E227" s="19">
        <f t="shared" si="10"/>
        <v>1</v>
      </c>
    </row>
    <row r="228" spans="1:5" ht="36" outlineLevel="7" x14ac:dyDescent="0.25">
      <c r="A228" s="16" t="s">
        <v>299</v>
      </c>
      <c r="B228" s="17" t="s">
        <v>300</v>
      </c>
      <c r="C228" s="18">
        <v>43752700</v>
      </c>
      <c r="D228" s="18">
        <v>37630864.119999997</v>
      </c>
      <c r="E228" s="23">
        <f t="shared" si="10"/>
        <v>0.86008095774660753</v>
      </c>
    </row>
    <row r="229" spans="1:5" ht="34.200000000000003" outlineLevel="2" x14ac:dyDescent="0.25">
      <c r="A229" s="12" t="s">
        <v>301</v>
      </c>
      <c r="B229" s="13" t="s">
        <v>302</v>
      </c>
      <c r="C229" s="14">
        <v>6587600</v>
      </c>
      <c r="D229" s="14">
        <v>5860720.7199999997</v>
      </c>
      <c r="E229" s="33">
        <f t="shared" si="10"/>
        <v>0.88965946930596873</v>
      </c>
    </row>
    <row r="230" spans="1:5" ht="13.2" outlineLevel="7" x14ac:dyDescent="0.25">
      <c r="A230" s="16" t="s">
        <v>303</v>
      </c>
      <c r="B230" s="17" t="s">
        <v>304</v>
      </c>
      <c r="C230" s="18">
        <v>6587600</v>
      </c>
      <c r="D230" s="18">
        <v>5860720.7199999997</v>
      </c>
      <c r="E230" s="37">
        <f t="shared" si="10"/>
        <v>0.88965946930596873</v>
      </c>
    </row>
    <row r="231" spans="1:5" ht="34.200000000000003" x14ac:dyDescent="0.25">
      <c r="A231" s="44" t="s">
        <v>305</v>
      </c>
      <c r="B231" s="45" t="s">
        <v>306</v>
      </c>
      <c r="C231" s="46">
        <v>10448657</v>
      </c>
      <c r="D231" s="46">
        <v>9568517.0299999993</v>
      </c>
      <c r="E231" s="47">
        <f t="shared" si="10"/>
        <v>0.91576525385032725</v>
      </c>
    </row>
    <row r="232" spans="1:5" ht="22.8" outlineLevel="1" x14ac:dyDescent="0.25">
      <c r="A232" s="12" t="s">
        <v>307</v>
      </c>
      <c r="B232" s="13" t="s">
        <v>308</v>
      </c>
      <c r="C232" s="14">
        <v>8284057</v>
      </c>
      <c r="D232" s="14">
        <v>7605926.0300000003</v>
      </c>
      <c r="E232" s="33">
        <f t="shared" si="10"/>
        <v>0.91814023370433118</v>
      </c>
    </row>
    <row r="233" spans="1:5" ht="13.2" outlineLevel="1" x14ac:dyDescent="0.25">
      <c r="A233" s="24"/>
      <c r="B233" s="25" t="s">
        <v>685</v>
      </c>
      <c r="C233" s="26"/>
      <c r="D233" s="26"/>
      <c r="E233" s="27"/>
    </row>
    <row r="234" spans="1:5" ht="13.2" outlineLevel="1" x14ac:dyDescent="0.25">
      <c r="A234" s="28"/>
      <c r="B234" s="29" t="s">
        <v>686</v>
      </c>
      <c r="C234" s="30"/>
      <c r="D234" s="30"/>
      <c r="E234" s="31"/>
    </row>
    <row r="235" spans="1:5" ht="13.2" outlineLevel="1" x14ac:dyDescent="0.25">
      <c r="A235" s="28"/>
      <c r="B235" s="29" t="s">
        <v>687</v>
      </c>
      <c r="C235" s="30"/>
      <c r="D235" s="30"/>
      <c r="E235" s="31"/>
    </row>
    <row r="236" spans="1:5" ht="13.2" outlineLevel="1" x14ac:dyDescent="0.25">
      <c r="A236" s="24"/>
      <c r="B236" s="25" t="s">
        <v>688</v>
      </c>
      <c r="C236" s="26">
        <f>C237+C240+C242+C244+C247+C249</f>
        <v>8284057</v>
      </c>
      <c r="D236" s="26">
        <f>D237+D240+D242+D244+D247+D249</f>
        <v>7605926.0300000003</v>
      </c>
      <c r="E236" s="32">
        <f t="shared" ref="E236" si="17">D236/C236</f>
        <v>0.91814023370433118</v>
      </c>
    </row>
    <row r="237" spans="1:5" ht="22.8" outlineLevel="2" x14ac:dyDescent="0.25">
      <c r="A237" s="12" t="s">
        <v>309</v>
      </c>
      <c r="B237" s="13" t="s">
        <v>310</v>
      </c>
      <c r="C237" s="14">
        <v>6964100</v>
      </c>
      <c r="D237" s="14">
        <v>6953478.4000000004</v>
      </c>
      <c r="E237" s="33">
        <f t="shared" si="10"/>
        <v>0.99847480650766074</v>
      </c>
    </row>
    <row r="238" spans="1:5" ht="24" outlineLevel="7" x14ac:dyDescent="0.25">
      <c r="A238" s="16" t="s">
        <v>311</v>
      </c>
      <c r="B238" s="17" t="s">
        <v>11</v>
      </c>
      <c r="C238" s="18">
        <v>5987100</v>
      </c>
      <c r="D238" s="18">
        <v>5987100</v>
      </c>
      <c r="E238" s="19">
        <f t="shared" si="10"/>
        <v>1</v>
      </c>
    </row>
    <row r="239" spans="1:5" ht="48" outlineLevel="7" x14ac:dyDescent="0.25">
      <c r="A239" s="16" t="s">
        <v>312</v>
      </c>
      <c r="B239" s="17" t="s">
        <v>313</v>
      </c>
      <c r="C239" s="18">
        <v>977000</v>
      </c>
      <c r="D239" s="18">
        <v>966378.4</v>
      </c>
      <c r="E239" s="23">
        <f t="shared" si="10"/>
        <v>0.98912835209826</v>
      </c>
    </row>
    <row r="240" spans="1:5" ht="22.8" outlineLevel="2" x14ac:dyDescent="0.25">
      <c r="A240" s="12" t="s">
        <v>314</v>
      </c>
      <c r="B240" s="13" t="s">
        <v>315</v>
      </c>
      <c r="C240" s="14">
        <v>450000</v>
      </c>
      <c r="D240" s="14">
        <v>446722</v>
      </c>
      <c r="E240" s="33">
        <f t="shared" si="10"/>
        <v>0.99271555555555557</v>
      </c>
    </row>
    <row r="241" spans="1:5" ht="36" outlineLevel="7" x14ac:dyDescent="0.25">
      <c r="A241" s="16" t="s">
        <v>316</v>
      </c>
      <c r="B241" s="17" t="s">
        <v>317</v>
      </c>
      <c r="C241" s="18">
        <v>450000</v>
      </c>
      <c r="D241" s="18">
        <v>446722</v>
      </c>
      <c r="E241" s="19">
        <f t="shared" si="10"/>
        <v>0.99271555555555557</v>
      </c>
    </row>
    <row r="242" spans="1:5" ht="22.8" outlineLevel="2" x14ac:dyDescent="0.25">
      <c r="A242" s="12" t="s">
        <v>318</v>
      </c>
      <c r="B242" s="13" t="s">
        <v>319</v>
      </c>
      <c r="C242" s="14">
        <v>30000</v>
      </c>
      <c r="D242" s="14">
        <v>10304</v>
      </c>
      <c r="E242" s="20">
        <f t="shared" si="10"/>
        <v>0.34346666666666664</v>
      </c>
    </row>
    <row r="243" spans="1:5" ht="24" outlineLevel="7" x14ac:dyDescent="0.25">
      <c r="A243" s="16" t="s">
        <v>320</v>
      </c>
      <c r="B243" s="17" t="s">
        <v>321</v>
      </c>
      <c r="C243" s="18">
        <v>30000</v>
      </c>
      <c r="D243" s="18">
        <v>10304</v>
      </c>
      <c r="E243" s="23">
        <f t="shared" si="10"/>
        <v>0.34346666666666664</v>
      </c>
    </row>
    <row r="244" spans="1:5" ht="22.8" outlineLevel="2" x14ac:dyDescent="0.25">
      <c r="A244" s="12" t="s">
        <v>322</v>
      </c>
      <c r="B244" s="13" t="s">
        <v>323</v>
      </c>
      <c r="C244" s="14">
        <v>45000</v>
      </c>
      <c r="D244" s="14">
        <v>39468</v>
      </c>
      <c r="E244" s="33">
        <f t="shared" si="10"/>
        <v>0.87706666666666666</v>
      </c>
    </row>
    <row r="245" spans="1:5" ht="24" outlineLevel="7" x14ac:dyDescent="0.25">
      <c r="A245" s="16" t="s">
        <v>324</v>
      </c>
      <c r="B245" s="17" t="s">
        <v>325</v>
      </c>
      <c r="C245" s="18">
        <v>45000</v>
      </c>
      <c r="D245" s="18">
        <v>39468</v>
      </c>
      <c r="E245" s="37">
        <f t="shared" si="10"/>
        <v>0.87706666666666666</v>
      </c>
    </row>
    <row r="246" spans="1:5" ht="22.8" outlineLevel="2" x14ac:dyDescent="0.25">
      <c r="A246" s="12" t="s">
        <v>326</v>
      </c>
      <c r="B246" s="13" t="s">
        <v>327</v>
      </c>
      <c r="C246" s="14">
        <v>160000</v>
      </c>
      <c r="D246" s="14">
        <v>155953.63</v>
      </c>
      <c r="E246" s="33">
        <f t="shared" si="10"/>
        <v>0.97471018750000005</v>
      </c>
    </row>
    <row r="247" spans="1:5" ht="24" outlineLevel="7" x14ac:dyDescent="0.25">
      <c r="A247" s="16" t="s">
        <v>328</v>
      </c>
      <c r="B247" s="17" t="s">
        <v>329</v>
      </c>
      <c r="C247" s="18">
        <v>160000</v>
      </c>
      <c r="D247" s="18">
        <v>155953.63</v>
      </c>
      <c r="E247" s="37">
        <f t="shared" si="10"/>
        <v>0.97471018750000005</v>
      </c>
    </row>
    <row r="248" spans="1:5" ht="22.8" outlineLevel="2" x14ac:dyDescent="0.25">
      <c r="A248" s="12" t="s">
        <v>330</v>
      </c>
      <c r="B248" s="13" t="s">
        <v>331</v>
      </c>
      <c r="C248" s="14">
        <v>634957</v>
      </c>
      <c r="D248" s="14">
        <v>0</v>
      </c>
      <c r="E248" s="33">
        <f t="shared" si="10"/>
        <v>0</v>
      </c>
    </row>
    <row r="249" spans="1:5" ht="36" outlineLevel="7" x14ac:dyDescent="0.25">
      <c r="A249" s="16" t="s">
        <v>332</v>
      </c>
      <c r="B249" s="17" t="s">
        <v>333</v>
      </c>
      <c r="C249" s="18">
        <v>634957</v>
      </c>
      <c r="D249" s="18">
        <v>0</v>
      </c>
      <c r="E249" s="37">
        <f t="shared" ref="E249:E339" si="18">D249/C249</f>
        <v>0</v>
      </c>
    </row>
    <row r="250" spans="1:5" ht="22.8" outlineLevel="1" x14ac:dyDescent="0.25">
      <c r="A250" s="12" t="s">
        <v>334</v>
      </c>
      <c r="B250" s="13" t="s">
        <v>335</v>
      </c>
      <c r="C250" s="14">
        <v>2164600</v>
      </c>
      <c r="D250" s="14">
        <v>1962591</v>
      </c>
      <c r="E250" s="33">
        <f t="shared" si="18"/>
        <v>0.90667606024207703</v>
      </c>
    </row>
    <row r="251" spans="1:5" ht="13.2" outlineLevel="1" x14ac:dyDescent="0.25">
      <c r="A251" s="24"/>
      <c r="B251" s="25" t="s">
        <v>685</v>
      </c>
      <c r="C251" s="26"/>
      <c r="D251" s="26"/>
      <c r="E251" s="27"/>
    </row>
    <row r="252" spans="1:5" ht="13.2" outlineLevel="1" x14ac:dyDescent="0.25">
      <c r="A252" s="28"/>
      <c r="B252" s="29" t="s">
        <v>686</v>
      </c>
      <c r="C252" s="30"/>
      <c r="D252" s="30"/>
      <c r="E252" s="31"/>
    </row>
    <row r="253" spans="1:5" ht="13.2" outlineLevel="1" x14ac:dyDescent="0.25">
      <c r="A253" s="28"/>
      <c r="B253" s="29" t="s">
        <v>687</v>
      </c>
      <c r="C253" s="30">
        <f>C257+C261</f>
        <v>810780</v>
      </c>
      <c r="D253" s="30">
        <f>D257+D261</f>
        <v>810780</v>
      </c>
      <c r="E253" s="31">
        <f t="shared" ref="E253:E254" si="19">D253/C253</f>
        <v>1</v>
      </c>
    </row>
    <row r="254" spans="1:5" ht="13.2" outlineLevel="1" x14ac:dyDescent="0.25">
      <c r="A254" s="24"/>
      <c r="B254" s="25" t="s">
        <v>688</v>
      </c>
      <c r="C254" s="26">
        <f>C250-C253</f>
        <v>1353820</v>
      </c>
      <c r="D254" s="26">
        <f>D250-D253</f>
        <v>1151811</v>
      </c>
      <c r="E254" s="32">
        <f t="shared" si="19"/>
        <v>0.85078592427353705</v>
      </c>
    </row>
    <row r="255" spans="1:5" ht="22.8" outlineLevel="2" x14ac:dyDescent="0.25">
      <c r="A255" s="12" t="s">
        <v>336</v>
      </c>
      <c r="B255" s="13" t="s">
        <v>337</v>
      </c>
      <c r="C255" s="14">
        <v>960600</v>
      </c>
      <c r="D255" s="14">
        <v>860440</v>
      </c>
      <c r="E255" s="33">
        <f t="shared" si="18"/>
        <v>0.89573183427024772</v>
      </c>
    </row>
    <row r="256" spans="1:5" ht="24" outlineLevel="7" x14ac:dyDescent="0.25">
      <c r="A256" s="16" t="s">
        <v>338</v>
      </c>
      <c r="B256" s="17" t="s">
        <v>339</v>
      </c>
      <c r="C256" s="18">
        <v>162400</v>
      </c>
      <c r="D256" s="18">
        <v>62280</v>
      </c>
      <c r="E256" s="19">
        <f t="shared" si="18"/>
        <v>0.38349753694581279</v>
      </c>
    </row>
    <row r="257" spans="1:5" ht="13.2" outlineLevel="7" x14ac:dyDescent="0.25">
      <c r="A257" s="16" t="s">
        <v>340</v>
      </c>
      <c r="B257" s="17" t="s">
        <v>341</v>
      </c>
      <c r="C257" s="18">
        <v>725600</v>
      </c>
      <c r="D257" s="18">
        <v>725600</v>
      </c>
      <c r="E257" s="20">
        <f t="shared" si="18"/>
        <v>1</v>
      </c>
    </row>
    <row r="258" spans="1:5" ht="13.2" outlineLevel="7" x14ac:dyDescent="0.25">
      <c r="A258" s="16" t="s">
        <v>342</v>
      </c>
      <c r="B258" s="17" t="s">
        <v>341</v>
      </c>
      <c r="C258" s="18">
        <v>72600</v>
      </c>
      <c r="D258" s="18">
        <v>72560</v>
      </c>
      <c r="E258" s="23">
        <f t="shared" si="18"/>
        <v>0.99944903581267219</v>
      </c>
    </row>
    <row r="259" spans="1:5" ht="34.200000000000003" outlineLevel="2" x14ac:dyDescent="0.25">
      <c r="A259" s="12" t="s">
        <v>343</v>
      </c>
      <c r="B259" s="13" t="s">
        <v>344</v>
      </c>
      <c r="C259" s="14">
        <v>179000</v>
      </c>
      <c r="D259" s="14">
        <v>130144</v>
      </c>
      <c r="E259" s="33">
        <f t="shared" si="18"/>
        <v>0.72706145251396648</v>
      </c>
    </row>
    <row r="260" spans="1:5" ht="24" outlineLevel="7" x14ac:dyDescent="0.25">
      <c r="A260" s="16" t="s">
        <v>345</v>
      </c>
      <c r="B260" s="17" t="s">
        <v>346</v>
      </c>
      <c r="C260" s="18">
        <v>85300</v>
      </c>
      <c r="D260" s="18">
        <v>36444</v>
      </c>
      <c r="E260" s="19">
        <f t="shared" si="18"/>
        <v>0.42724501758499411</v>
      </c>
    </row>
    <row r="261" spans="1:5" ht="24" outlineLevel="7" x14ac:dyDescent="0.25">
      <c r="A261" s="16" t="s">
        <v>347</v>
      </c>
      <c r="B261" s="17" t="s">
        <v>348</v>
      </c>
      <c r="C261" s="18">
        <v>85180</v>
      </c>
      <c r="D261" s="18">
        <v>85180</v>
      </c>
      <c r="E261" s="20">
        <f t="shared" si="18"/>
        <v>1</v>
      </c>
    </row>
    <row r="262" spans="1:5" ht="24" outlineLevel="7" x14ac:dyDescent="0.25">
      <c r="A262" s="16" t="s">
        <v>349</v>
      </c>
      <c r="B262" s="17" t="s">
        <v>348</v>
      </c>
      <c r="C262" s="18">
        <v>8520</v>
      </c>
      <c r="D262" s="18">
        <v>8520</v>
      </c>
      <c r="E262" s="23">
        <f t="shared" si="18"/>
        <v>1</v>
      </c>
    </row>
    <row r="263" spans="1:5" ht="22.8" outlineLevel="2" x14ac:dyDescent="0.25">
      <c r="A263" s="12" t="s">
        <v>350</v>
      </c>
      <c r="B263" s="13" t="s">
        <v>351</v>
      </c>
      <c r="C263" s="14">
        <v>320000</v>
      </c>
      <c r="D263" s="14">
        <v>313150</v>
      </c>
      <c r="E263" s="33">
        <f t="shared" si="18"/>
        <v>0.97859375000000004</v>
      </c>
    </row>
    <row r="264" spans="1:5" ht="24" outlineLevel="7" x14ac:dyDescent="0.25">
      <c r="A264" s="16" t="s">
        <v>352</v>
      </c>
      <c r="B264" s="17" t="s">
        <v>353</v>
      </c>
      <c r="C264" s="18">
        <v>320000</v>
      </c>
      <c r="D264" s="18">
        <v>313150</v>
      </c>
      <c r="E264" s="37">
        <f t="shared" si="18"/>
        <v>0.97859375000000004</v>
      </c>
    </row>
    <row r="265" spans="1:5" ht="22.8" outlineLevel="2" x14ac:dyDescent="0.25">
      <c r="A265" s="12" t="s">
        <v>354</v>
      </c>
      <c r="B265" s="13" t="s">
        <v>355</v>
      </c>
      <c r="C265" s="14">
        <v>15000</v>
      </c>
      <c r="D265" s="14">
        <v>13500</v>
      </c>
      <c r="E265" s="33">
        <f t="shared" si="18"/>
        <v>0.9</v>
      </c>
    </row>
    <row r="266" spans="1:5" ht="24" outlineLevel="7" x14ac:dyDescent="0.25">
      <c r="A266" s="16" t="s">
        <v>356</v>
      </c>
      <c r="B266" s="17" t="s">
        <v>357</v>
      </c>
      <c r="C266" s="18">
        <v>15000</v>
      </c>
      <c r="D266" s="18">
        <v>13500</v>
      </c>
      <c r="E266" s="37">
        <f t="shared" si="18"/>
        <v>0.9</v>
      </c>
    </row>
    <row r="267" spans="1:5" ht="22.8" outlineLevel="2" x14ac:dyDescent="0.25">
      <c r="A267" s="12" t="s">
        <v>358</v>
      </c>
      <c r="B267" s="13" t="s">
        <v>359</v>
      </c>
      <c r="C267" s="14">
        <v>80000</v>
      </c>
      <c r="D267" s="14">
        <v>49557</v>
      </c>
      <c r="E267" s="33">
        <f t="shared" si="18"/>
        <v>0.61946250000000003</v>
      </c>
    </row>
    <row r="268" spans="1:5" ht="24" outlineLevel="7" x14ac:dyDescent="0.25">
      <c r="A268" s="16" t="s">
        <v>360</v>
      </c>
      <c r="B268" s="17" t="s">
        <v>361</v>
      </c>
      <c r="C268" s="18">
        <v>80000</v>
      </c>
      <c r="D268" s="18">
        <v>49557</v>
      </c>
      <c r="E268" s="37">
        <f t="shared" si="18"/>
        <v>0.61946250000000003</v>
      </c>
    </row>
    <row r="269" spans="1:5" ht="22.8" outlineLevel="2" x14ac:dyDescent="0.25">
      <c r="A269" s="12" t="s">
        <v>362</v>
      </c>
      <c r="B269" s="13" t="s">
        <v>163</v>
      </c>
      <c r="C269" s="14">
        <v>610000</v>
      </c>
      <c r="D269" s="14">
        <v>595800</v>
      </c>
      <c r="E269" s="33">
        <f t="shared" si="18"/>
        <v>0.97672131147540986</v>
      </c>
    </row>
    <row r="270" spans="1:5" ht="24" outlineLevel="7" x14ac:dyDescent="0.25">
      <c r="A270" s="16" t="s">
        <v>363</v>
      </c>
      <c r="B270" s="17" t="s">
        <v>364</v>
      </c>
      <c r="C270" s="18">
        <v>610000</v>
      </c>
      <c r="D270" s="18">
        <v>595800</v>
      </c>
      <c r="E270" s="37">
        <f t="shared" si="18"/>
        <v>0.97672131147540986</v>
      </c>
    </row>
    <row r="271" spans="1:5" ht="22.8" x14ac:dyDescent="0.25">
      <c r="A271" s="44" t="s">
        <v>365</v>
      </c>
      <c r="B271" s="45" t="s">
        <v>366</v>
      </c>
      <c r="C271" s="46">
        <v>117486998.59999999</v>
      </c>
      <c r="D271" s="46">
        <v>116715779.94</v>
      </c>
      <c r="E271" s="47">
        <f t="shared" si="18"/>
        <v>0.9934357105961511</v>
      </c>
    </row>
    <row r="272" spans="1:5" ht="13.2" outlineLevel="1" x14ac:dyDescent="0.25">
      <c r="A272" s="12" t="s">
        <v>367</v>
      </c>
      <c r="B272" s="13" t="s">
        <v>368</v>
      </c>
      <c r="C272" s="14">
        <v>21245294.920000002</v>
      </c>
      <c r="D272" s="14">
        <v>21044899.719999999</v>
      </c>
      <c r="E272" s="33">
        <f t="shared" si="18"/>
        <v>0.99056754915596135</v>
      </c>
    </row>
    <row r="273" spans="1:5" ht="13.2" outlineLevel="1" x14ac:dyDescent="0.25">
      <c r="A273" s="24"/>
      <c r="B273" s="25" t="s">
        <v>685</v>
      </c>
      <c r="C273" s="26"/>
      <c r="D273" s="26"/>
      <c r="E273" s="27"/>
    </row>
    <row r="274" spans="1:5" ht="13.2" outlineLevel="1" x14ac:dyDescent="0.25">
      <c r="A274" s="28"/>
      <c r="B274" s="29" t="s">
        <v>686</v>
      </c>
      <c r="C274" s="30">
        <f>C280</f>
        <v>36000</v>
      </c>
      <c r="D274" s="30">
        <f>D280</f>
        <v>36000</v>
      </c>
      <c r="E274" s="31">
        <f t="shared" ref="E274:E276" si="20">D274/C274</f>
        <v>1</v>
      </c>
    </row>
    <row r="275" spans="1:5" ht="13.2" outlineLevel="1" x14ac:dyDescent="0.25">
      <c r="A275" s="28"/>
      <c r="B275" s="29" t="s">
        <v>687</v>
      </c>
      <c r="C275" s="30">
        <f>C281+C282</f>
        <v>1230400</v>
      </c>
      <c r="D275" s="30">
        <f>D281+D282</f>
        <v>1230400</v>
      </c>
      <c r="E275" s="31">
        <f t="shared" si="20"/>
        <v>1</v>
      </c>
    </row>
    <row r="276" spans="1:5" ht="13.2" outlineLevel="1" x14ac:dyDescent="0.25">
      <c r="A276" s="24"/>
      <c r="B276" s="25" t="s">
        <v>688</v>
      </c>
      <c r="C276" s="26">
        <f>C272-C275-C274</f>
        <v>19978894.920000002</v>
      </c>
      <c r="D276" s="26">
        <f>D272-D275-D274</f>
        <v>19778499.719999999</v>
      </c>
      <c r="E276" s="32">
        <f t="shared" si="20"/>
        <v>0.98996965543878024</v>
      </c>
    </row>
    <row r="277" spans="1:5" ht="13.2" outlineLevel="2" x14ac:dyDescent="0.25">
      <c r="A277" s="12" t="s">
        <v>369</v>
      </c>
      <c r="B277" s="13" t="s">
        <v>370</v>
      </c>
      <c r="C277" s="14">
        <v>21245294.920000002</v>
      </c>
      <c r="D277" s="14">
        <v>21044899.719999999</v>
      </c>
      <c r="E277" s="33">
        <f t="shared" si="18"/>
        <v>0.99056754915596135</v>
      </c>
    </row>
    <row r="278" spans="1:5" ht="24" outlineLevel="7" x14ac:dyDescent="0.25">
      <c r="A278" s="16" t="s">
        <v>371</v>
      </c>
      <c r="B278" s="17" t="s">
        <v>9</v>
      </c>
      <c r="C278" s="18">
        <v>19786894.920000002</v>
      </c>
      <c r="D278" s="18">
        <v>19586500.620000001</v>
      </c>
      <c r="E278" s="19">
        <f t="shared" si="18"/>
        <v>0.9898723725571793</v>
      </c>
    </row>
    <row r="279" spans="1:5" ht="13.2" outlineLevel="7" x14ac:dyDescent="0.25">
      <c r="A279" s="16" t="s">
        <v>372</v>
      </c>
      <c r="B279" s="17" t="s">
        <v>373</v>
      </c>
      <c r="C279" s="18">
        <v>192000</v>
      </c>
      <c r="D279" s="18">
        <v>191999.1</v>
      </c>
      <c r="E279" s="20">
        <f t="shared" si="18"/>
        <v>0.99999531250000007</v>
      </c>
    </row>
    <row r="280" spans="1:5" ht="24" outlineLevel="7" x14ac:dyDescent="0.25">
      <c r="A280" s="16" t="s">
        <v>374</v>
      </c>
      <c r="B280" s="17" t="s">
        <v>375</v>
      </c>
      <c r="C280" s="18">
        <v>36000</v>
      </c>
      <c r="D280" s="18">
        <v>36000</v>
      </c>
      <c r="E280" s="20">
        <f t="shared" si="18"/>
        <v>1</v>
      </c>
    </row>
    <row r="281" spans="1:5" ht="24" outlineLevel="7" x14ac:dyDescent="0.25">
      <c r="A281" s="16" t="s">
        <v>376</v>
      </c>
      <c r="B281" s="17" t="s">
        <v>377</v>
      </c>
      <c r="C281" s="18">
        <v>963700</v>
      </c>
      <c r="D281" s="18">
        <v>963700</v>
      </c>
      <c r="E281" s="20">
        <f t="shared" si="18"/>
        <v>1</v>
      </c>
    </row>
    <row r="282" spans="1:5" ht="24" outlineLevel="7" x14ac:dyDescent="0.25">
      <c r="A282" s="16" t="s">
        <v>378</v>
      </c>
      <c r="B282" s="17" t="s">
        <v>375</v>
      </c>
      <c r="C282" s="18">
        <v>266700</v>
      </c>
      <c r="D282" s="18">
        <v>266700</v>
      </c>
      <c r="E282" s="23">
        <f t="shared" si="18"/>
        <v>1</v>
      </c>
    </row>
    <row r="283" spans="1:5" ht="22.8" outlineLevel="1" x14ac:dyDescent="0.25">
      <c r="A283" s="12" t="s">
        <v>379</v>
      </c>
      <c r="B283" s="13" t="s">
        <v>380</v>
      </c>
      <c r="C283" s="14">
        <v>86144394.409999996</v>
      </c>
      <c r="D283" s="14">
        <v>85658278.819999993</v>
      </c>
      <c r="E283" s="33">
        <f t="shared" si="18"/>
        <v>0.99435696781747218</v>
      </c>
    </row>
    <row r="284" spans="1:5" ht="13.2" outlineLevel="1" x14ac:dyDescent="0.25">
      <c r="A284" s="24"/>
      <c r="B284" s="25" t="s">
        <v>685</v>
      </c>
      <c r="C284" s="26"/>
      <c r="D284" s="26"/>
      <c r="E284" s="27"/>
    </row>
    <row r="285" spans="1:5" ht="13.2" outlineLevel="1" x14ac:dyDescent="0.25">
      <c r="A285" s="28"/>
      <c r="B285" s="29" t="s">
        <v>686</v>
      </c>
      <c r="C285" s="30"/>
      <c r="D285" s="30"/>
      <c r="E285" s="31"/>
    </row>
    <row r="286" spans="1:5" ht="13.2" outlineLevel="1" x14ac:dyDescent="0.25">
      <c r="A286" s="28"/>
      <c r="B286" s="29" t="s">
        <v>687</v>
      </c>
      <c r="C286" s="30">
        <f>C293</f>
        <v>369800</v>
      </c>
      <c r="D286" s="30">
        <f>D293</f>
        <v>369800</v>
      </c>
      <c r="E286" s="31">
        <f t="shared" ref="E286:E287" si="21">D286/C286</f>
        <v>1</v>
      </c>
    </row>
    <row r="287" spans="1:5" ht="13.2" outlineLevel="1" x14ac:dyDescent="0.25">
      <c r="A287" s="24"/>
      <c r="B287" s="25" t="s">
        <v>688</v>
      </c>
      <c r="C287" s="26">
        <f>C283-C286-C285</f>
        <v>85774594.409999996</v>
      </c>
      <c r="D287" s="26">
        <f>D283-D286-D285</f>
        <v>85288478.819999993</v>
      </c>
      <c r="E287" s="32">
        <f t="shared" si="21"/>
        <v>0.99433263901340785</v>
      </c>
    </row>
    <row r="288" spans="1:5" ht="22.8" outlineLevel="2" x14ac:dyDescent="0.25">
      <c r="A288" s="12" t="s">
        <v>381</v>
      </c>
      <c r="B288" s="13" t="s">
        <v>82</v>
      </c>
      <c r="C288" s="14">
        <v>85737614.409999996</v>
      </c>
      <c r="D288" s="14">
        <v>85251498.819999993</v>
      </c>
      <c r="E288" s="33">
        <f t="shared" si="18"/>
        <v>0.99433019459026017</v>
      </c>
    </row>
    <row r="289" spans="1:5" ht="13.2" outlineLevel="7" x14ac:dyDescent="0.25">
      <c r="A289" s="16" t="s">
        <v>382</v>
      </c>
      <c r="B289" s="17" t="s">
        <v>383</v>
      </c>
      <c r="C289" s="18">
        <v>80010400</v>
      </c>
      <c r="D289" s="18">
        <v>80010400</v>
      </c>
      <c r="E289" s="19">
        <f t="shared" si="18"/>
        <v>1</v>
      </c>
    </row>
    <row r="290" spans="1:5" ht="24" outlineLevel="7" x14ac:dyDescent="0.25">
      <c r="A290" s="16" t="s">
        <v>384</v>
      </c>
      <c r="B290" s="17" t="s">
        <v>85</v>
      </c>
      <c r="C290" s="18">
        <v>5445214.4100000001</v>
      </c>
      <c r="D290" s="18">
        <v>4960049.82</v>
      </c>
      <c r="E290" s="20">
        <f t="shared" si="18"/>
        <v>0.91090073714838349</v>
      </c>
    </row>
    <row r="291" spans="1:5" ht="24" outlineLevel="7" x14ac:dyDescent="0.25">
      <c r="A291" s="16" t="s">
        <v>385</v>
      </c>
      <c r="B291" s="17" t="s">
        <v>119</v>
      </c>
      <c r="C291" s="18">
        <v>282000</v>
      </c>
      <c r="D291" s="18">
        <v>281049</v>
      </c>
      <c r="E291" s="23">
        <f t="shared" si="18"/>
        <v>0.99662765957446808</v>
      </c>
    </row>
    <row r="292" spans="1:5" ht="22.8" outlineLevel="2" x14ac:dyDescent="0.25">
      <c r="A292" s="12" t="s">
        <v>386</v>
      </c>
      <c r="B292" s="13" t="s">
        <v>387</v>
      </c>
      <c r="C292" s="14">
        <v>406780</v>
      </c>
      <c r="D292" s="14">
        <v>406780</v>
      </c>
      <c r="E292" s="33">
        <f t="shared" si="18"/>
        <v>1</v>
      </c>
    </row>
    <row r="293" spans="1:5" ht="48" outlineLevel="7" x14ac:dyDescent="0.25">
      <c r="A293" s="16" t="s">
        <v>388</v>
      </c>
      <c r="B293" s="17" t="s">
        <v>389</v>
      </c>
      <c r="C293" s="18">
        <v>369800</v>
      </c>
      <c r="D293" s="18">
        <v>369800</v>
      </c>
      <c r="E293" s="19">
        <f t="shared" si="18"/>
        <v>1</v>
      </c>
    </row>
    <row r="294" spans="1:5" ht="48" outlineLevel="7" x14ac:dyDescent="0.25">
      <c r="A294" s="16" t="s">
        <v>390</v>
      </c>
      <c r="B294" s="17" t="s">
        <v>389</v>
      </c>
      <c r="C294" s="18">
        <v>36980</v>
      </c>
      <c r="D294" s="18">
        <v>36980</v>
      </c>
      <c r="E294" s="23">
        <f t="shared" si="18"/>
        <v>1</v>
      </c>
    </row>
    <row r="295" spans="1:5" ht="22.8" outlineLevel="1" x14ac:dyDescent="0.25">
      <c r="A295" s="12" t="s">
        <v>391</v>
      </c>
      <c r="B295" s="13" t="s">
        <v>392</v>
      </c>
      <c r="C295" s="14">
        <v>4485720</v>
      </c>
      <c r="D295" s="14">
        <v>4482474.5</v>
      </c>
      <c r="E295" s="33">
        <f t="shared" si="18"/>
        <v>0.99927648181339901</v>
      </c>
    </row>
    <row r="296" spans="1:5" ht="13.2" outlineLevel="1" x14ac:dyDescent="0.25">
      <c r="A296" s="24"/>
      <c r="B296" s="25" t="s">
        <v>685</v>
      </c>
      <c r="C296" s="26"/>
      <c r="D296" s="26"/>
      <c r="E296" s="27"/>
    </row>
    <row r="297" spans="1:5" ht="13.2" outlineLevel="1" x14ac:dyDescent="0.25">
      <c r="A297" s="28"/>
      <c r="B297" s="29" t="s">
        <v>686</v>
      </c>
      <c r="C297" s="30"/>
      <c r="D297" s="30"/>
      <c r="E297" s="31"/>
    </row>
    <row r="298" spans="1:5" ht="13.2" outlineLevel="1" x14ac:dyDescent="0.25">
      <c r="A298" s="28"/>
      <c r="B298" s="29" t="s">
        <v>687</v>
      </c>
      <c r="C298" s="30">
        <f>C304</f>
        <v>663700</v>
      </c>
      <c r="D298" s="30">
        <f>D304</f>
        <v>663700</v>
      </c>
      <c r="E298" s="31">
        <f t="shared" ref="E298:E299" si="22">D298/C298</f>
        <v>1</v>
      </c>
    </row>
    <row r="299" spans="1:5" ht="13.2" outlineLevel="1" x14ac:dyDescent="0.25">
      <c r="A299" s="24"/>
      <c r="B299" s="25" t="s">
        <v>688</v>
      </c>
      <c r="C299" s="26">
        <f>C295-C298-C297</f>
        <v>3822020</v>
      </c>
      <c r="D299" s="26">
        <f>D295-D298-D297</f>
        <v>3818774.5</v>
      </c>
      <c r="E299" s="32">
        <f t="shared" si="22"/>
        <v>0.99915084170150859</v>
      </c>
    </row>
    <row r="300" spans="1:5" ht="13.2" outlineLevel="2" x14ac:dyDescent="0.25">
      <c r="A300" s="12" t="s">
        <v>393</v>
      </c>
      <c r="B300" s="13" t="s">
        <v>394</v>
      </c>
      <c r="C300" s="14">
        <v>3746840</v>
      </c>
      <c r="D300" s="14">
        <v>3743594.5</v>
      </c>
      <c r="E300" s="33">
        <f t="shared" si="18"/>
        <v>0.99913380341834723</v>
      </c>
    </row>
    <row r="301" spans="1:5" ht="24" outlineLevel="7" x14ac:dyDescent="0.25">
      <c r="A301" s="16" t="s">
        <v>395</v>
      </c>
      <c r="B301" s="17" t="s">
        <v>396</v>
      </c>
      <c r="C301" s="18">
        <v>2143020</v>
      </c>
      <c r="D301" s="18">
        <v>2143020</v>
      </c>
      <c r="E301" s="19">
        <f t="shared" si="18"/>
        <v>1</v>
      </c>
    </row>
    <row r="302" spans="1:5" ht="13.2" outlineLevel="7" x14ac:dyDescent="0.25">
      <c r="A302" s="16" t="s">
        <v>397</v>
      </c>
      <c r="B302" s="17" t="s">
        <v>398</v>
      </c>
      <c r="C302" s="18">
        <v>1603820</v>
      </c>
      <c r="D302" s="18">
        <v>1600574.5</v>
      </c>
      <c r="E302" s="23">
        <f t="shared" si="18"/>
        <v>0.99797639385966008</v>
      </c>
    </row>
    <row r="303" spans="1:5" ht="22.8" outlineLevel="2" x14ac:dyDescent="0.25">
      <c r="A303" s="12" t="s">
        <v>399</v>
      </c>
      <c r="B303" s="13" t="s">
        <v>387</v>
      </c>
      <c r="C303" s="14">
        <v>738880</v>
      </c>
      <c r="D303" s="14">
        <v>738880</v>
      </c>
      <c r="E303" s="33">
        <f t="shared" si="18"/>
        <v>1</v>
      </c>
    </row>
    <row r="304" spans="1:5" ht="48" outlineLevel="7" x14ac:dyDescent="0.25">
      <c r="A304" s="16" t="s">
        <v>400</v>
      </c>
      <c r="B304" s="17" t="s">
        <v>389</v>
      </c>
      <c r="C304" s="18">
        <v>663700</v>
      </c>
      <c r="D304" s="18">
        <v>663700</v>
      </c>
      <c r="E304" s="19">
        <f t="shared" si="18"/>
        <v>1</v>
      </c>
    </row>
    <row r="305" spans="1:5" ht="48" outlineLevel="7" x14ac:dyDescent="0.25">
      <c r="A305" s="16" t="s">
        <v>401</v>
      </c>
      <c r="B305" s="17" t="s">
        <v>389</v>
      </c>
      <c r="C305" s="18">
        <v>75180</v>
      </c>
      <c r="D305" s="18">
        <v>75180</v>
      </c>
      <c r="E305" s="20">
        <f t="shared" si="18"/>
        <v>1</v>
      </c>
    </row>
    <row r="306" spans="1:5" ht="22.8" outlineLevel="1" x14ac:dyDescent="0.25">
      <c r="A306" s="12" t="s">
        <v>402</v>
      </c>
      <c r="B306" s="13" t="s">
        <v>403</v>
      </c>
      <c r="C306" s="14">
        <v>1908220</v>
      </c>
      <c r="D306" s="14">
        <v>1891292</v>
      </c>
      <c r="E306" s="20">
        <f t="shared" si="18"/>
        <v>0.99112890547211541</v>
      </c>
    </row>
    <row r="307" spans="1:5" ht="13.2" outlineLevel="1" x14ac:dyDescent="0.25">
      <c r="A307" s="24"/>
      <c r="B307" s="25" t="s">
        <v>685</v>
      </c>
      <c r="C307" s="26"/>
      <c r="D307" s="26"/>
      <c r="E307" s="27"/>
    </row>
    <row r="308" spans="1:5" ht="13.2" outlineLevel="1" x14ac:dyDescent="0.25">
      <c r="A308" s="28"/>
      <c r="B308" s="29" t="s">
        <v>686</v>
      </c>
      <c r="C308" s="30"/>
      <c r="D308" s="30"/>
      <c r="E308" s="31"/>
    </row>
    <row r="309" spans="1:5" ht="13.2" outlineLevel="1" x14ac:dyDescent="0.25">
      <c r="A309" s="28"/>
      <c r="B309" s="29" t="s">
        <v>687</v>
      </c>
      <c r="C309" s="30"/>
      <c r="D309" s="30"/>
      <c r="E309" s="31"/>
    </row>
    <row r="310" spans="1:5" ht="13.2" outlineLevel="1" x14ac:dyDescent="0.25">
      <c r="A310" s="24"/>
      <c r="B310" s="25" t="s">
        <v>688</v>
      </c>
      <c r="C310" s="26">
        <f>C306-C309-C308</f>
        <v>1908220</v>
      </c>
      <c r="D310" s="26">
        <f>D306-D309-D308</f>
        <v>1891292</v>
      </c>
      <c r="E310" s="32">
        <f t="shared" ref="E310" si="23">D310/C310</f>
        <v>0.99112890547211541</v>
      </c>
    </row>
    <row r="311" spans="1:5" ht="22.8" outlineLevel="2" x14ac:dyDescent="0.25">
      <c r="A311" s="12" t="s">
        <v>404</v>
      </c>
      <c r="B311" s="13" t="s">
        <v>405</v>
      </c>
      <c r="C311" s="14">
        <v>1908220</v>
      </c>
      <c r="D311" s="14">
        <v>1891292</v>
      </c>
      <c r="E311" s="33">
        <f t="shared" si="18"/>
        <v>0.99112890547211541</v>
      </c>
    </row>
    <row r="312" spans="1:5" ht="13.2" outlineLevel="7" x14ac:dyDescent="0.25">
      <c r="A312" s="16" t="s">
        <v>406</v>
      </c>
      <c r="B312" s="17" t="s">
        <v>407</v>
      </c>
      <c r="C312" s="18">
        <v>325500</v>
      </c>
      <c r="D312" s="18">
        <v>325500</v>
      </c>
      <c r="E312" s="19">
        <f t="shared" si="18"/>
        <v>1</v>
      </c>
    </row>
    <row r="313" spans="1:5" ht="24" outlineLevel="7" x14ac:dyDescent="0.25">
      <c r="A313" s="16" t="s">
        <v>408</v>
      </c>
      <c r="B313" s="17" t="s">
        <v>409</v>
      </c>
      <c r="C313" s="18">
        <v>1049720</v>
      </c>
      <c r="D313" s="18">
        <v>1032792</v>
      </c>
      <c r="E313" s="20">
        <f t="shared" si="18"/>
        <v>0.98387379491673965</v>
      </c>
    </row>
    <row r="314" spans="1:5" ht="24" outlineLevel="7" x14ac:dyDescent="0.25">
      <c r="A314" s="16" t="s">
        <v>410</v>
      </c>
      <c r="B314" s="17" t="s">
        <v>411</v>
      </c>
      <c r="C314" s="18">
        <v>533000</v>
      </c>
      <c r="D314" s="18">
        <v>533000</v>
      </c>
      <c r="E314" s="23">
        <f t="shared" si="18"/>
        <v>1</v>
      </c>
    </row>
    <row r="315" spans="1:5" ht="34.200000000000003" outlineLevel="1" x14ac:dyDescent="0.25">
      <c r="A315" s="12" t="s">
        <v>412</v>
      </c>
      <c r="B315" s="13" t="s">
        <v>413</v>
      </c>
      <c r="C315" s="14">
        <v>3703369.27</v>
      </c>
      <c r="D315" s="14">
        <v>3638834.9</v>
      </c>
      <c r="E315" s="33">
        <f t="shared" si="18"/>
        <v>0.98257414659597253</v>
      </c>
    </row>
    <row r="316" spans="1:5" ht="13.2" outlineLevel="1" x14ac:dyDescent="0.25">
      <c r="A316" s="24"/>
      <c r="B316" s="25" t="s">
        <v>685</v>
      </c>
      <c r="C316" s="26"/>
      <c r="D316" s="26"/>
      <c r="E316" s="27"/>
    </row>
    <row r="317" spans="1:5" ht="13.2" outlineLevel="1" x14ac:dyDescent="0.25">
      <c r="A317" s="28"/>
      <c r="B317" s="29" t="s">
        <v>686</v>
      </c>
      <c r="C317" s="30"/>
      <c r="D317" s="30"/>
      <c r="E317" s="31"/>
    </row>
    <row r="318" spans="1:5" ht="13.2" outlineLevel="1" x14ac:dyDescent="0.25">
      <c r="A318" s="28"/>
      <c r="B318" s="29" t="s">
        <v>687</v>
      </c>
      <c r="C318" s="30"/>
      <c r="D318" s="30"/>
      <c r="E318" s="31"/>
    </row>
    <row r="319" spans="1:5" ht="13.2" outlineLevel="1" x14ac:dyDescent="0.25">
      <c r="A319" s="24"/>
      <c r="B319" s="25" t="s">
        <v>688</v>
      </c>
      <c r="C319" s="26">
        <f>C315-C318-C317</f>
        <v>3703369.27</v>
      </c>
      <c r="D319" s="26">
        <f>D315-D318-D317</f>
        <v>3638834.9</v>
      </c>
      <c r="E319" s="32">
        <f t="shared" ref="E319" si="24">D319/C319</f>
        <v>0.98257414659597253</v>
      </c>
    </row>
    <row r="320" spans="1:5" ht="22.8" outlineLevel="2" x14ac:dyDescent="0.25">
      <c r="A320" s="12" t="s">
        <v>414</v>
      </c>
      <c r="B320" s="13" t="s">
        <v>415</v>
      </c>
      <c r="C320" s="14">
        <v>3703369.27</v>
      </c>
      <c r="D320" s="14">
        <v>3638834.9</v>
      </c>
      <c r="E320" s="33">
        <f t="shared" si="18"/>
        <v>0.98257414659597253</v>
      </c>
    </row>
    <row r="321" spans="1:5" ht="13.2" outlineLevel="7" x14ac:dyDescent="0.25">
      <c r="A321" s="16" t="s">
        <v>416</v>
      </c>
      <c r="B321" s="17" t="s">
        <v>417</v>
      </c>
      <c r="C321" s="18">
        <v>2317500</v>
      </c>
      <c r="D321" s="18">
        <v>2312273.86</v>
      </c>
      <c r="E321" s="19">
        <f t="shared" si="18"/>
        <v>0.99774492340884569</v>
      </c>
    </row>
    <row r="322" spans="1:5" ht="24" outlineLevel="7" x14ac:dyDescent="0.25">
      <c r="A322" s="16" t="s">
        <v>418</v>
      </c>
      <c r="B322" s="17" t="s">
        <v>419</v>
      </c>
      <c r="C322" s="18">
        <v>185754</v>
      </c>
      <c r="D322" s="18">
        <v>181677.99</v>
      </c>
      <c r="E322" s="20">
        <f t="shared" si="18"/>
        <v>0.97805694628379469</v>
      </c>
    </row>
    <row r="323" spans="1:5" ht="13.2" outlineLevel="7" x14ac:dyDescent="0.25">
      <c r="A323" s="16" t="s">
        <v>420</v>
      </c>
      <c r="B323" s="17" t="s">
        <v>421</v>
      </c>
      <c r="C323" s="18">
        <v>850985.27</v>
      </c>
      <c r="D323" s="18">
        <v>795753.05</v>
      </c>
      <c r="E323" s="20">
        <f t="shared" si="18"/>
        <v>0.93509615037167448</v>
      </c>
    </row>
    <row r="324" spans="1:5" ht="36" outlineLevel="7" x14ac:dyDescent="0.25">
      <c r="A324" s="16" t="s">
        <v>422</v>
      </c>
      <c r="B324" s="17" t="s">
        <v>423</v>
      </c>
      <c r="C324" s="18">
        <v>349130</v>
      </c>
      <c r="D324" s="18">
        <v>349130</v>
      </c>
      <c r="E324" s="23">
        <f t="shared" si="18"/>
        <v>1</v>
      </c>
    </row>
    <row r="325" spans="1:5" ht="34.200000000000003" x14ac:dyDescent="0.25">
      <c r="A325" s="44" t="s">
        <v>424</v>
      </c>
      <c r="B325" s="45" t="s">
        <v>425</v>
      </c>
      <c r="C325" s="46">
        <v>36905542.799999997</v>
      </c>
      <c r="D325" s="46">
        <v>36085741.780000001</v>
      </c>
      <c r="E325" s="47">
        <f t="shared" si="18"/>
        <v>0.97778650690920077</v>
      </c>
    </row>
    <row r="326" spans="1:5" ht="13.2" x14ac:dyDescent="0.25">
      <c r="A326" s="24"/>
      <c r="B326" s="25" t="s">
        <v>685</v>
      </c>
      <c r="C326" s="26"/>
      <c r="D326" s="26"/>
      <c r="E326" s="27"/>
    </row>
    <row r="327" spans="1:5" ht="13.2" x14ac:dyDescent="0.25">
      <c r="A327" s="28"/>
      <c r="B327" s="29" t="s">
        <v>686</v>
      </c>
      <c r="C327" s="30">
        <f>C331</f>
        <v>720390</v>
      </c>
      <c r="D327" s="30">
        <f>D331</f>
        <v>720390</v>
      </c>
      <c r="E327" s="31">
        <f t="shared" ref="E327:E329" si="25">D327/C327</f>
        <v>1</v>
      </c>
    </row>
    <row r="328" spans="1:5" ht="13.2" x14ac:dyDescent="0.25">
      <c r="A328" s="28"/>
      <c r="B328" s="29" t="s">
        <v>687</v>
      </c>
      <c r="C328" s="30">
        <f>C333+C335+C338</f>
        <v>29720152.800000001</v>
      </c>
      <c r="D328" s="30">
        <f>D333+D335+D338</f>
        <v>29720152.800000001</v>
      </c>
      <c r="E328" s="31">
        <f t="shared" si="25"/>
        <v>1</v>
      </c>
    </row>
    <row r="329" spans="1:5" ht="13.2" x14ac:dyDescent="0.25">
      <c r="A329" s="24"/>
      <c r="B329" s="25" t="s">
        <v>688</v>
      </c>
      <c r="C329" s="26">
        <f>C325-C328-C327</f>
        <v>6464999.9999999963</v>
      </c>
      <c r="D329" s="26">
        <f>D325-D328-D327</f>
        <v>5645198.9800000004</v>
      </c>
      <c r="E329" s="32">
        <f t="shared" si="25"/>
        <v>0.87319396442382113</v>
      </c>
    </row>
    <row r="330" spans="1:5" ht="22.8" outlineLevel="1" x14ac:dyDescent="0.25">
      <c r="A330" s="12" t="s">
        <v>426</v>
      </c>
      <c r="B330" s="13" t="s">
        <v>427</v>
      </c>
      <c r="C330" s="14">
        <v>30110502</v>
      </c>
      <c r="D330" s="14">
        <v>29608291</v>
      </c>
      <c r="E330" s="33">
        <f t="shared" si="18"/>
        <v>0.98332106850958512</v>
      </c>
    </row>
    <row r="331" spans="1:5" ht="34.200000000000003" outlineLevel="2" x14ac:dyDescent="0.25">
      <c r="A331" s="12" t="s">
        <v>428</v>
      </c>
      <c r="B331" s="13" t="s">
        <v>429</v>
      </c>
      <c r="C331" s="14">
        <v>720390</v>
      </c>
      <c r="D331" s="14">
        <v>720390</v>
      </c>
      <c r="E331" s="19">
        <f t="shared" si="18"/>
        <v>1</v>
      </c>
    </row>
    <row r="332" spans="1:5" ht="24" outlineLevel="7" x14ac:dyDescent="0.25">
      <c r="A332" s="16" t="s">
        <v>428</v>
      </c>
      <c r="B332" s="17" t="s">
        <v>429</v>
      </c>
      <c r="C332" s="18">
        <v>720390</v>
      </c>
      <c r="D332" s="18">
        <v>720390</v>
      </c>
      <c r="E332" s="20">
        <f t="shared" si="18"/>
        <v>1</v>
      </c>
    </row>
    <row r="333" spans="1:5" ht="24" outlineLevel="7" x14ac:dyDescent="0.25">
      <c r="A333" s="16" t="s">
        <v>430</v>
      </c>
      <c r="B333" s="17" t="s">
        <v>431</v>
      </c>
      <c r="C333" s="18">
        <v>23902806</v>
      </c>
      <c r="D333" s="18">
        <v>23902806</v>
      </c>
      <c r="E333" s="20">
        <f t="shared" si="18"/>
        <v>1</v>
      </c>
    </row>
    <row r="334" spans="1:5" ht="24" outlineLevel="7" x14ac:dyDescent="0.25">
      <c r="A334" s="16" t="s">
        <v>432</v>
      </c>
      <c r="B334" s="17" t="s">
        <v>429</v>
      </c>
      <c r="C334" s="18">
        <v>945000</v>
      </c>
      <c r="D334" s="18">
        <v>444744</v>
      </c>
      <c r="E334" s="20">
        <f t="shared" si="18"/>
        <v>0.47062857142857145</v>
      </c>
    </row>
    <row r="335" spans="1:5" ht="24" outlineLevel="7" x14ac:dyDescent="0.25">
      <c r="A335" s="16" t="s">
        <v>433</v>
      </c>
      <c r="B335" s="17" t="s">
        <v>429</v>
      </c>
      <c r="C335" s="18">
        <v>3282306</v>
      </c>
      <c r="D335" s="18">
        <v>3282306</v>
      </c>
      <c r="E335" s="20">
        <f t="shared" si="18"/>
        <v>1</v>
      </c>
    </row>
    <row r="336" spans="1:5" ht="24" outlineLevel="7" x14ac:dyDescent="0.25">
      <c r="A336" s="16" t="s">
        <v>434</v>
      </c>
      <c r="B336" s="17" t="s">
        <v>431</v>
      </c>
      <c r="C336" s="18">
        <v>1260000</v>
      </c>
      <c r="D336" s="18">
        <v>1258045</v>
      </c>
      <c r="E336" s="23">
        <f t="shared" si="18"/>
        <v>0.99844841269841267</v>
      </c>
    </row>
    <row r="337" spans="1:5" ht="22.8" outlineLevel="1" x14ac:dyDescent="0.25">
      <c r="A337" s="12" t="s">
        <v>435</v>
      </c>
      <c r="B337" s="13" t="s">
        <v>436</v>
      </c>
      <c r="C337" s="14">
        <v>2985040.8</v>
      </c>
      <c r="D337" s="14">
        <v>2668464</v>
      </c>
      <c r="E337" s="33">
        <f t="shared" si="18"/>
        <v>0.89394557019120147</v>
      </c>
    </row>
    <row r="338" spans="1:5" ht="36" outlineLevel="7" x14ac:dyDescent="0.25">
      <c r="A338" s="16" t="s">
        <v>437</v>
      </c>
      <c r="B338" s="17" t="s">
        <v>438</v>
      </c>
      <c r="C338" s="18">
        <v>2535040.7999999998</v>
      </c>
      <c r="D338" s="18">
        <v>2535040.7999999998</v>
      </c>
      <c r="E338" s="19">
        <f t="shared" si="18"/>
        <v>1</v>
      </c>
    </row>
    <row r="339" spans="1:5" ht="36" outlineLevel="7" x14ac:dyDescent="0.25">
      <c r="A339" s="16" t="s">
        <v>439</v>
      </c>
      <c r="B339" s="17" t="s">
        <v>438</v>
      </c>
      <c r="C339" s="18">
        <v>450000</v>
      </c>
      <c r="D339" s="18">
        <v>133423.20000000001</v>
      </c>
      <c r="E339" s="23">
        <f t="shared" si="18"/>
        <v>0.29649600000000004</v>
      </c>
    </row>
    <row r="340" spans="1:5" ht="22.8" outlineLevel="1" x14ac:dyDescent="0.25">
      <c r="A340" s="12" t="s">
        <v>440</v>
      </c>
      <c r="B340" s="13" t="s">
        <v>441</v>
      </c>
      <c r="C340" s="14">
        <v>3810000</v>
      </c>
      <c r="D340" s="14">
        <v>3808986.78</v>
      </c>
      <c r="E340" s="15">
        <f t="shared" ref="E340:E415" si="26">D340/C340</f>
        <v>0.99973406299212597</v>
      </c>
    </row>
    <row r="341" spans="1:5" ht="24" outlineLevel="7" x14ac:dyDescent="0.25">
      <c r="A341" s="16" t="s">
        <v>442</v>
      </c>
      <c r="B341" s="17" t="s">
        <v>443</v>
      </c>
      <c r="C341" s="18">
        <v>3810000</v>
      </c>
      <c r="D341" s="18">
        <v>3808986.78</v>
      </c>
      <c r="E341" s="37">
        <f t="shared" si="26"/>
        <v>0.99973406299212597</v>
      </c>
    </row>
    <row r="342" spans="1:5" ht="34.200000000000003" x14ac:dyDescent="0.25">
      <c r="A342" s="44" t="s">
        <v>444</v>
      </c>
      <c r="B342" s="45" t="s">
        <v>445</v>
      </c>
      <c r="C342" s="46">
        <v>10190530</v>
      </c>
      <c r="D342" s="46">
        <v>4423845</v>
      </c>
      <c r="E342" s="47">
        <f t="shared" si="26"/>
        <v>0.43411333856040851</v>
      </c>
    </row>
    <row r="343" spans="1:5" ht="13.2" x14ac:dyDescent="0.25">
      <c r="A343" s="24"/>
      <c r="B343" s="25" t="s">
        <v>685</v>
      </c>
      <c r="C343" s="26"/>
      <c r="D343" s="26"/>
      <c r="E343" s="27"/>
    </row>
    <row r="344" spans="1:5" ht="13.2" x14ac:dyDescent="0.25">
      <c r="A344" s="28"/>
      <c r="B344" s="29" t="s">
        <v>686</v>
      </c>
      <c r="C344" s="30"/>
      <c r="D344" s="30"/>
      <c r="E344" s="31"/>
    </row>
    <row r="345" spans="1:5" ht="13.2" x14ac:dyDescent="0.25">
      <c r="A345" s="28"/>
      <c r="B345" s="29" t="s">
        <v>687</v>
      </c>
      <c r="C345" s="30"/>
      <c r="D345" s="30"/>
      <c r="E345" s="31"/>
    </row>
    <row r="346" spans="1:5" ht="13.2" x14ac:dyDescent="0.25">
      <c r="A346" s="24"/>
      <c r="B346" s="25" t="s">
        <v>688</v>
      </c>
      <c r="C346" s="26">
        <f>C342</f>
        <v>10190530</v>
      </c>
      <c r="D346" s="26">
        <f>D342</f>
        <v>4423845</v>
      </c>
      <c r="E346" s="32">
        <f t="shared" ref="E346" si="27">D346/C346</f>
        <v>0.43411333856040851</v>
      </c>
    </row>
    <row r="347" spans="1:5" ht="22.8" outlineLevel="1" x14ac:dyDescent="0.25">
      <c r="A347" s="12" t="s">
        <v>446</v>
      </c>
      <c r="B347" s="13" t="s">
        <v>447</v>
      </c>
      <c r="C347" s="14">
        <v>1296000</v>
      </c>
      <c r="D347" s="14">
        <v>0</v>
      </c>
      <c r="E347" s="15">
        <f t="shared" si="26"/>
        <v>0</v>
      </c>
    </row>
    <row r="348" spans="1:5" ht="24" outlineLevel="7" x14ac:dyDescent="0.25">
      <c r="A348" s="16" t="s">
        <v>448</v>
      </c>
      <c r="B348" s="17" t="s">
        <v>449</v>
      </c>
      <c r="C348" s="18">
        <v>1296000</v>
      </c>
      <c r="D348" s="18">
        <v>0</v>
      </c>
      <c r="E348" s="37">
        <f t="shared" si="26"/>
        <v>0</v>
      </c>
    </row>
    <row r="349" spans="1:5" ht="22.8" outlineLevel="1" x14ac:dyDescent="0.25">
      <c r="A349" s="12" t="s">
        <v>450</v>
      </c>
      <c r="B349" s="13" t="s">
        <v>451</v>
      </c>
      <c r="C349" s="14">
        <v>996000</v>
      </c>
      <c r="D349" s="14">
        <v>0</v>
      </c>
      <c r="E349" s="15">
        <f t="shared" si="26"/>
        <v>0</v>
      </c>
    </row>
    <row r="350" spans="1:5" ht="24" outlineLevel="7" x14ac:dyDescent="0.25">
      <c r="A350" s="16" t="s">
        <v>452</v>
      </c>
      <c r="B350" s="17" t="s">
        <v>453</v>
      </c>
      <c r="C350" s="18">
        <v>996000</v>
      </c>
      <c r="D350" s="18">
        <v>0</v>
      </c>
      <c r="E350" s="15">
        <f t="shared" si="26"/>
        <v>0</v>
      </c>
    </row>
    <row r="351" spans="1:5" ht="34.200000000000003" outlineLevel="1" x14ac:dyDescent="0.25">
      <c r="A351" s="12" t="s">
        <v>454</v>
      </c>
      <c r="B351" s="13" t="s">
        <v>455</v>
      </c>
      <c r="C351" s="14">
        <v>450000</v>
      </c>
      <c r="D351" s="14">
        <v>0</v>
      </c>
      <c r="E351" s="33">
        <f t="shared" si="26"/>
        <v>0</v>
      </c>
    </row>
    <row r="352" spans="1:5" ht="24" outlineLevel="7" x14ac:dyDescent="0.25">
      <c r="A352" s="16" t="s">
        <v>456</v>
      </c>
      <c r="B352" s="17" t="s">
        <v>457</v>
      </c>
      <c r="C352" s="18">
        <v>450000</v>
      </c>
      <c r="D352" s="18">
        <v>0</v>
      </c>
      <c r="E352" s="37">
        <f t="shared" si="26"/>
        <v>0</v>
      </c>
    </row>
    <row r="353" spans="1:5" ht="34.200000000000003" outlineLevel="1" x14ac:dyDescent="0.25">
      <c r="A353" s="12" t="s">
        <v>458</v>
      </c>
      <c r="B353" s="13" t="s">
        <v>459</v>
      </c>
      <c r="C353" s="14">
        <v>1773000</v>
      </c>
      <c r="D353" s="14">
        <v>0</v>
      </c>
      <c r="E353" s="33">
        <f t="shared" si="26"/>
        <v>0</v>
      </c>
    </row>
    <row r="354" spans="1:5" ht="24" outlineLevel="7" x14ac:dyDescent="0.25">
      <c r="A354" s="16" t="s">
        <v>460</v>
      </c>
      <c r="B354" s="17" t="s">
        <v>461</v>
      </c>
      <c r="C354" s="18">
        <v>1773000</v>
      </c>
      <c r="D354" s="18">
        <v>0</v>
      </c>
      <c r="E354" s="37">
        <f t="shared" si="26"/>
        <v>0</v>
      </c>
    </row>
    <row r="355" spans="1:5" ht="45.6" outlineLevel="1" x14ac:dyDescent="0.25">
      <c r="A355" s="12" t="s">
        <v>462</v>
      </c>
      <c r="B355" s="13" t="s">
        <v>463</v>
      </c>
      <c r="C355" s="14">
        <v>5675530</v>
      </c>
      <c r="D355" s="14">
        <v>4423845</v>
      </c>
      <c r="E355" s="33">
        <f t="shared" si="26"/>
        <v>0.77945936326651433</v>
      </c>
    </row>
    <row r="356" spans="1:5" ht="36" outlineLevel="7" x14ac:dyDescent="0.25">
      <c r="A356" s="16" t="s">
        <v>464</v>
      </c>
      <c r="B356" s="17" t="s">
        <v>465</v>
      </c>
      <c r="C356" s="18">
        <v>5675530</v>
      </c>
      <c r="D356" s="18">
        <v>4423845</v>
      </c>
      <c r="E356" s="37">
        <f t="shared" si="26"/>
        <v>0.77945936326651433</v>
      </c>
    </row>
    <row r="357" spans="1:5" ht="34.200000000000003" x14ac:dyDescent="0.25">
      <c r="A357" s="44" t="s">
        <v>466</v>
      </c>
      <c r="B357" s="45" t="s">
        <v>467</v>
      </c>
      <c r="C357" s="46">
        <v>2405000</v>
      </c>
      <c r="D357" s="46">
        <v>2405000</v>
      </c>
      <c r="E357" s="47">
        <f t="shared" si="26"/>
        <v>1</v>
      </c>
    </row>
    <row r="358" spans="1:5" ht="13.2" x14ac:dyDescent="0.25">
      <c r="A358" s="24"/>
      <c r="B358" s="25" t="s">
        <v>685</v>
      </c>
      <c r="C358" s="26"/>
      <c r="D358" s="26"/>
      <c r="E358" s="27"/>
    </row>
    <row r="359" spans="1:5" ht="13.2" x14ac:dyDescent="0.25">
      <c r="A359" s="28"/>
      <c r="B359" s="29" t="s">
        <v>686</v>
      </c>
      <c r="C359" s="30"/>
      <c r="D359" s="30"/>
      <c r="E359" s="31"/>
    </row>
    <row r="360" spans="1:5" ht="13.2" x14ac:dyDescent="0.25">
      <c r="A360" s="28"/>
      <c r="B360" s="29" t="s">
        <v>687</v>
      </c>
      <c r="C360" s="30">
        <f>C365</f>
        <v>1505000</v>
      </c>
      <c r="D360" s="30">
        <f>D365</f>
        <v>1505000</v>
      </c>
      <c r="E360" s="34">
        <f t="shared" ref="E360:E361" si="28">D360/C360</f>
        <v>1</v>
      </c>
    </row>
    <row r="361" spans="1:5" ht="13.2" x14ac:dyDescent="0.25">
      <c r="A361" s="24"/>
      <c r="B361" s="25" t="s">
        <v>688</v>
      </c>
      <c r="C361" s="26">
        <f>C357-C360</f>
        <v>900000</v>
      </c>
      <c r="D361" s="26">
        <f>D357-D360</f>
        <v>900000</v>
      </c>
      <c r="E361" s="34">
        <f t="shared" si="28"/>
        <v>1</v>
      </c>
    </row>
    <row r="362" spans="1:5" ht="34.200000000000003" outlineLevel="1" x14ac:dyDescent="0.25">
      <c r="A362" s="12" t="s">
        <v>468</v>
      </c>
      <c r="B362" s="13" t="s">
        <v>469</v>
      </c>
      <c r="C362" s="14">
        <v>1805000</v>
      </c>
      <c r="D362" s="14">
        <v>1805000</v>
      </c>
      <c r="E362" s="33">
        <f t="shared" si="26"/>
        <v>1</v>
      </c>
    </row>
    <row r="363" spans="1:5" ht="60" outlineLevel="7" x14ac:dyDescent="0.25">
      <c r="A363" s="16" t="s">
        <v>470</v>
      </c>
      <c r="B363" s="21" t="s">
        <v>471</v>
      </c>
      <c r="C363" s="18">
        <v>210000</v>
      </c>
      <c r="D363" s="18">
        <v>210000</v>
      </c>
      <c r="E363" s="19">
        <f t="shared" si="26"/>
        <v>1</v>
      </c>
    </row>
    <row r="364" spans="1:5" ht="24" outlineLevel="7" x14ac:dyDescent="0.25">
      <c r="A364" s="16" t="s">
        <v>472</v>
      </c>
      <c r="B364" s="17" t="s">
        <v>473</v>
      </c>
      <c r="C364" s="18">
        <v>90000</v>
      </c>
      <c r="D364" s="18">
        <v>90000</v>
      </c>
      <c r="E364" s="20">
        <f t="shared" si="26"/>
        <v>1</v>
      </c>
    </row>
    <row r="365" spans="1:5" ht="24" outlineLevel="7" x14ac:dyDescent="0.25">
      <c r="A365" s="16" t="s">
        <v>474</v>
      </c>
      <c r="B365" s="17" t="s">
        <v>473</v>
      </c>
      <c r="C365" s="18">
        <v>1505000</v>
      </c>
      <c r="D365" s="18">
        <v>1505000</v>
      </c>
      <c r="E365" s="23">
        <f t="shared" si="26"/>
        <v>1</v>
      </c>
    </row>
    <row r="366" spans="1:5" ht="45.6" outlineLevel="1" x14ac:dyDescent="0.25">
      <c r="A366" s="12" t="s">
        <v>475</v>
      </c>
      <c r="B366" s="13" t="s">
        <v>476</v>
      </c>
      <c r="C366" s="14">
        <v>600000</v>
      </c>
      <c r="D366" s="14">
        <v>600000</v>
      </c>
      <c r="E366" s="33">
        <f t="shared" si="26"/>
        <v>1</v>
      </c>
    </row>
    <row r="367" spans="1:5" ht="24" outlineLevel="7" x14ac:dyDescent="0.25">
      <c r="A367" s="16" t="s">
        <v>477</v>
      </c>
      <c r="B367" s="17" t="s">
        <v>478</v>
      </c>
      <c r="C367" s="18">
        <v>220000</v>
      </c>
      <c r="D367" s="18">
        <v>220000</v>
      </c>
      <c r="E367" s="19">
        <f t="shared" si="26"/>
        <v>1</v>
      </c>
    </row>
    <row r="368" spans="1:5" ht="60" outlineLevel="7" x14ac:dyDescent="0.25">
      <c r="A368" s="16" t="s">
        <v>479</v>
      </c>
      <c r="B368" s="21" t="s">
        <v>480</v>
      </c>
      <c r="C368" s="18">
        <v>40000</v>
      </c>
      <c r="D368" s="18">
        <v>40000</v>
      </c>
      <c r="E368" s="20">
        <f t="shared" si="26"/>
        <v>1</v>
      </c>
    </row>
    <row r="369" spans="1:5" ht="36" outlineLevel="7" x14ac:dyDescent="0.25">
      <c r="A369" s="16" t="s">
        <v>481</v>
      </c>
      <c r="B369" s="17" t="s">
        <v>482</v>
      </c>
      <c r="C369" s="18">
        <v>90000</v>
      </c>
      <c r="D369" s="18">
        <v>90000</v>
      </c>
      <c r="E369" s="20">
        <f t="shared" si="26"/>
        <v>1</v>
      </c>
    </row>
    <row r="370" spans="1:5" ht="24" outlineLevel="7" x14ac:dyDescent="0.25">
      <c r="A370" s="16" t="s">
        <v>483</v>
      </c>
      <c r="B370" s="17" t="s">
        <v>484</v>
      </c>
      <c r="C370" s="18">
        <v>36000</v>
      </c>
      <c r="D370" s="18">
        <v>36000</v>
      </c>
      <c r="E370" s="20">
        <f t="shared" si="26"/>
        <v>1</v>
      </c>
    </row>
    <row r="371" spans="1:5" ht="48" outlineLevel="7" x14ac:dyDescent="0.25">
      <c r="A371" s="16" t="s">
        <v>485</v>
      </c>
      <c r="B371" s="17" t="s">
        <v>486</v>
      </c>
      <c r="C371" s="18">
        <v>104000</v>
      </c>
      <c r="D371" s="18">
        <v>104000</v>
      </c>
      <c r="E371" s="20">
        <f t="shared" si="26"/>
        <v>1</v>
      </c>
    </row>
    <row r="372" spans="1:5" ht="36" outlineLevel="7" x14ac:dyDescent="0.25">
      <c r="A372" s="16" t="s">
        <v>487</v>
      </c>
      <c r="B372" s="17" t="s">
        <v>488</v>
      </c>
      <c r="C372" s="18">
        <v>40000</v>
      </c>
      <c r="D372" s="18">
        <v>40000</v>
      </c>
      <c r="E372" s="20">
        <f t="shared" si="26"/>
        <v>1</v>
      </c>
    </row>
    <row r="373" spans="1:5" ht="24" outlineLevel="7" x14ac:dyDescent="0.25">
      <c r="A373" s="16" t="s">
        <v>489</v>
      </c>
      <c r="B373" s="17" t="s">
        <v>490</v>
      </c>
      <c r="C373" s="18">
        <v>30000</v>
      </c>
      <c r="D373" s="18">
        <v>30000</v>
      </c>
      <c r="E373" s="20">
        <f t="shared" si="26"/>
        <v>1</v>
      </c>
    </row>
    <row r="374" spans="1:5" ht="36" outlineLevel="7" x14ac:dyDescent="0.25">
      <c r="A374" s="16" t="s">
        <v>491</v>
      </c>
      <c r="B374" s="17" t="s">
        <v>492</v>
      </c>
      <c r="C374" s="18">
        <v>40000</v>
      </c>
      <c r="D374" s="18">
        <v>40000</v>
      </c>
      <c r="E374" s="23">
        <f t="shared" si="26"/>
        <v>1</v>
      </c>
    </row>
    <row r="375" spans="1:5" ht="22.8" x14ac:dyDescent="0.25">
      <c r="A375" s="44" t="s">
        <v>493</v>
      </c>
      <c r="B375" s="45" t="s">
        <v>494</v>
      </c>
      <c r="C375" s="46">
        <v>164367608.00999999</v>
      </c>
      <c r="D375" s="46">
        <v>71120447.640000001</v>
      </c>
      <c r="E375" s="47">
        <f t="shared" si="26"/>
        <v>0.4326913830593257</v>
      </c>
    </row>
    <row r="376" spans="1:5" ht="13.2" x14ac:dyDescent="0.25">
      <c r="A376" s="24"/>
      <c r="B376" s="25" t="s">
        <v>685</v>
      </c>
      <c r="C376" s="26"/>
      <c r="D376" s="26"/>
      <c r="E376" s="27"/>
    </row>
    <row r="377" spans="1:5" ht="13.2" x14ac:dyDescent="0.25">
      <c r="A377" s="28"/>
      <c r="B377" s="29" t="s">
        <v>686</v>
      </c>
      <c r="C377" s="30"/>
      <c r="D377" s="30"/>
      <c r="E377" s="31"/>
    </row>
    <row r="378" spans="1:5" ht="13.2" x14ac:dyDescent="0.25">
      <c r="A378" s="28"/>
      <c r="B378" s="29" t="s">
        <v>687</v>
      </c>
      <c r="C378" s="30">
        <f>C381+C382+C423+C424+C425+C426+C427+C428</f>
        <v>88720548.550000012</v>
      </c>
      <c r="D378" s="30">
        <f>D381+D382+D423+D424+D425+D426+D427+D428</f>
        <v>45701572.93</v>
      </c>
      <c r="E378" s="31">
        <f t="shared" ref="E378:E379" si="29">D378/C378</f>
        <v>0.51511824122958483</v>
      </c>
    </row>
    <row r="379" spans="1:5" ht="13.2" x14ac:dyDescent="0.25">
      <c r="A379" s="24"/>
      <c r="B379" s="25" t="s">
        <v>688</v>
      </c>
      <c r="C379" s="26">
        <f>C375-C378</f>
        <v>75647059.459999979</v>
      </c>
      <c r="D379" s="26">
        <f>D375-D378</f>
        <v>25418874.710000001</v>
      </c>
      <c r="E379" s="32">
        <f t="shared" si="29"/>
        <v>0.33601933626304115</v>
      </c>
    </row>
    <row r="380" spans="1:5" ht="22.8" outlineLevel="1" x14ac:dyDescent="0.25">
      <c r="A380" s="12" t="s">
        <v>495</v>
      </c>
      <c r="B380" s="13" t="s">
        <v>496</v>
      </c>
      <c r="C380" s="14">
        <v>83200379.659999996</v>
      </c>
      <c r="D380" s="14">
        <v>10564394.779999999</v>
      </c>
      <c r="E380" s="33">
        <f t="shared" si="26"/>
        <v>0.12697531938161349</v>
      </c>
    </row>
    <row r="381" spans="1:5" ht="36" outlineLevel="7" x14ac:dyDescent="0.25">
      <c r="A381" s="16" t="s">
        <v>497</v>
      </c>
      <c r="B381" s="17" t="s">
        <v>498</v>
      </c>
      <c r="C381" s="18">
        <v>36895589.479999997</v>
      </c>
      <c r="D381" s="18">
        <v>0</v>
      </c>
      <c r="E381" s="19">
        <f t="shared" si="26"/>
        <v>0</v>
      </c>
    </row>
    <row r="382" spans="1:5" ht="48" outlineLevel="7" x14ac:dyDescent="0.25">
      <c r="A382" s="16" t="s">
        <v>499</v>
      </c>
      <c r="B382" s="17" t="s">
        <v>500</v>
      </c>
      <c r="C382" s="18">
        <v>5000000</v>
      </c>
      <c r="D382" s="18">
        <v>5000000</v>
      </c>
      <c r="E382" s="20">
        <f t="shared" si="26"/>
        <v>1</v>
      </c>
    </row>
    <row r="383" spans="1:5" ht="36" outlineLevel="7" x14ac:dyDescent="0.25">
      <c r="A383" s="16" t="s">
        <v>501</v>
      </c>
      <c r="B383" s="17" t="s">
        <v>502</v>
      </c>
      <c r="C383" s="18">
        <v>4414707.8</v>
      </c>
      <c r="D383" s="18">
        <v>1522371.82</v>
      </c>
      <c r="E383" s="20">
        <f t="shared" si="26"/>
        <v>0.34484090204112722</v>
      </c>
    </row>
    <row r="384" spans="1:5" ht="24" outlineLevel="7" x14ac:dyDescent="0.25">
      <c r="A384" s="16" t="s">
        <v>503</v>
      </c>
      <c r="B384" s="17" t="s">
        <v>504</v>
      </c>
      <c r="C384" s="18">
        <v>6857472.1399999997</v>
      </c>
      <c r="D384" s="18">
        <v>2758155.19</v>
      </c>
      <c r="E384" s="20">
        <f t="shared" si="26"/>
        <v>0.40221165083727195</v>
      </c>
    </row>
    <row r="385" spans="1:5" ht="24" outlineLevel="7" x14ac:dyDescent="0.25">
      <c r="A385" s="16" t="s">
        <v>505</v>
      </c>
      <c r="B385" s="17" t="s">
        <v>506</v>
      </c>
      <c r="C385" s="18">
        <v>6283085.2800000003</v>
      </c>
      <c r="D385" s="18">
        <v>0</v>
      </c>
      <c r="E385" s="20">
        <f t="shared" si="26"/>
        <v>0</v>
      </c>
    </row>
    <row r="386" spans="1:5" ht="36" outlineLevel="7" x14ac:dyDescent="0.25">
      <c r="A386" s="16" t="s">
        <v>507</v>
      </c>
      <c r="B386" s="17" t="s">
        <v>508</v>
      </c>
      <c r="C386" s="18">
        <v>12072134.18</v>
      </c>
      <c r="D386" s="18">
        <v>1108636.18</v>
      </c>
      <c r="E386" s="20">
        <f t="shared" si="26"/>
        <v>9.1834315579153045E-2</v>
      </c>
    </row>
    <row r="387" spans="1:5" ht="24" outlineLevel="7" x14ac:dyDescent="0.25">
      <c r="A387" s="16" t="s">
        <v>509</v>
      </c>
      <c r="B387" s="17" t="s">
        <v>510</v>
      </c>
      <c r="C387" s="18">
        <v>4210451.3899999997</v>
      </c>
      <c r="D387" s="18">
        <v>0</v>
      </c>
      <c r="E387" s="20">
        <f t="shared" si="26"/>
        <v>0</v>
      </c>
    </row>
    <row r="388" spans="1:5" ht="36" outlineLevel="7" x14ac:dyDescent="0.25">
      <c r="A388" s="16" t="s">
        <v>511</v>
      </c>
      <c r="B388" s="17" t="s">
        <v>512</v>
      </c>
      <c r="C388" s="18">
        <v>250000</v>
      </c>
      <c r="D388" s="18">
        <v>23600</v>
      </c>
      <c r="E388" s="20">
        <f t="shared" si="26"/>
        <v>9.4399999999999998E-2</v>
      </c>
    </row>
    <row r="389" spans="1:5" ht="48" outlineLevel="7" x14ac:dyDescent="0.25">
      <c r="A389" s="16" t="s">
        <v>513</v>
      </c>
      <c r="B389" s="17" t="s">
        <v>500</v>
      </c>
      <c r="C389" s="18">
        <v>200000</v>
      </c>
      <c r="D389" s="18">
        <v>151631.59</v>
      </c>
      <c r="E389" s="20">
        <f t="shared" si="26"/>
        <v>0.75815794999999997</v>
      </c>
    </row>
    <row r="390" spans="1:5" ht="36" outlineLevel="7" x14ac:dyDescent="0.25">
      <c r="A390" s="16" t="s">
        <v>514</v>
      </c>
      <c r="B390" s="17" t="s">
        <v>515</v>
      </c>
      <c r="C390" s="18">
        <v>7016939.3899999997</v>
      </c>
      <c r="D390" s="18">
        <v>0</v>
      </c>
      <c r="E390" s="23">
        <f t="shared" si="26"/>
        <v>0</v>
      </c>
    </row>
    <row r="391" spans="1:5" ht="22.8" outlineLevel="1" x14ac:dyDescent="0.25">
      <c r="A391" s="12" t="s">
        <v>516</v>
      </c>
      <c r="B391" s="13" t="s">
        <v>517</v>
      </c>
      <c r="C391" s="14">
        <v>81167228.349999994</v>
      </c>
      <c r="D391" s="14">
        <v>60556052.859999999</v>
      </c>
      <c r="E391" s="33">
        <f t="shared" si="26"/>
        <v>0.74606530358382017</v>
      </c>
    </row>
    <row r="392" spans="1:5" ht="24" outlineLevel="7" x14ac:dyDescent="0.25">
      <c r="A392" s="16" t="s">
        <v>518</v>
      </c>
      <c r="B392" s="17" t="s">
        <v>519</v>
      </c>
      <c r="C392" s="18">
        <v>937383</v>
      </c>
      <c r="D392" s="18">
        <v>592259.18999999994</v>
      </c>
      <c r="E392" s="19">
        <f t="shared" si="26"/>
        <v>0.63182198738402551</v>
      </c>
    </row>
    <row r="393" spans="1:5" ht="24" outlineLevel="7" x14ac:dyDescent="0.25">
      <c r="A393" s="16" t="s">
        <v>520</v>
      </c>
      <c r="B393" s="17" t="s">
        <v>521</v>
      </c>
      <c r="C393" s="18">
        <v>4730.46</v>
      </c>
      <c r="D393" s="18">
        <v>0</v>
      </c>
      <c r="E393" s="20">
        <f t="shared" si="26"/>
        <v>0</v>
      </c>
    </row>
    <row r="394" spans="1:5" ht="24" outlineLevel="7" x14ac:dyDescent="0.25">
      <c r="A394" s="16" t="s">
        <v>522</v>
      </c>
      <c r="B394" s="17" t="s">
        <v>523</v>
      </c>
      <c r="C394" s="18">
        <v>418423.16</v>
      </c>
      <c r="D394" s="18">
        <v>397353.09</v>
      </c>
      <c r="E394" s="20">
        <f t="shared" si="26"/>
        <v>0.94964411147795946</v>
      </c>
    </row>
    <row r="395" spans="1:5" ht="24" outlineLevel="7" x14ac:dyDescent="0.25">
      <c r="A395" s="16" t="s">
        <v>524</v>
      </c>
      <c r="B395" s="17" t="s">
        <v>525</v>
      </c>
      <c r="C395" s="18">
        <v>2410265.7400000002</v>
      </c>
      <c r="D395" s="18">
        <v>0</v>
      </c>
      <c r="E395" s="20">
        <f t="shared" si="26"/>
        <v>0</v>
      </c>
    </row>
    <row r="396" spans="1:5" ht="13.2" outlineLevel="7" x14ac:dyDescent="0.25">
      <c r="A396" s="16" t="s">
        <v>526</v>
      </c>
      <c r="B396" s="17" t="s">
        <v>527</v>
      </c>
      <c r="C396" s="18">
        <v>1782348.42</v>
      </c>
      <c r="D396" s="18">
        <v>1678842.43</v>
      </c>
      <c r="E396" s="20">
        <f t="shared" si="26"/>
        <v>0.94192718503377693</v>
      </c>
    </row>
    <row r="397" spans="1:5" ht="24" outlineLevel="7" x14ac:dyDescent="0.25">
      <c r="A397" s="16" t="s">
        <v>528</v>
      </c>
      <c r="B397" s="17" t="s">
        <v>529</v>
      </c>
      <c r="C397" s="18">
        <v>244190.6</v>
      </c>
      <c r="D397" s="18">
        <v>244190.6</v>
      </c>
      <c r="E397" s="20">
        <f t="shared" si="26"/>
        <v>1</v>
      </c>
    </row>
    <row r="398" spans="1:5" ht="36" outlineLevel="7" x14ac:dyDescent="0.25">
      <c r="A398" s="16" t="s">
        <v>530</v>
      </c>
      <c r="B398" s="17" t="s">
        <v>531</v>
      </c>
      <c r="C398" s="18">
        <v>171616.58</v>
      </c>
      <c r="D398" s="18">
        <v>171616.58</v>
      </c>
      <c r="E398" s="20">
        <f t="shared" si="26"/>
        <v>1</v>
      </c>
    </row>
    <row r="399" spans="1:5" ht="36" outlineLevel="7" x14ac:dyDescent="0.25">
      <c r="A399" s="16" t="s">
        <v>532</v>
      </c>
      <c r="B399" s="17" t="s">
        <v>533</v>
      </c>
      <c r="C399" s="18">
        <v>349329.2</v>
      </c>
      <c r="D399" s="18">
        <v>349329.2</v>
      </c>
      <c r="E399" s="20">
        <f t="shared" si="26"/>
        <v>1</v>
      </c>
    </row>
    <row r="400" spans="1:5" ht="24" outlineLevel="7" x14ac:dyDescent="0.25">
      <c r="A400" s="16" t="s">
        <v>534</v>
      </c>
      <c r="B400" s="17" t="s">
        <v>535</v>
      </c>
      <c r="C400" s="18">
        <v>169080</v>
      </c>
      <c r="D400" s="18">
        <v>168800</v>
      </c>
      <c r="E400" s="20">
        <f t="shared" si="26"/>
        <v>0.99834397918145257</v>
      </c>
    </row>
    <row r="401" spans="1:5" ht="24" outlineLevel="7" x14ac:dyDescent="0.25">
      <c r="A401" s="16" t="s">
        <v>536</v>
      </c>
      <c r="B401" s="17" t="s">
        <v>537</v>
      </c>
      <c r="C401" s="18">
        <v>265492.86</v>
      </c>
      <c r="D401" s="18">
        <v>230978.73</v>
      </c>
      <c r="E401" s="20">
        <f t="shared" si="26"/>
        <v>0.86999978078506524</v>
      </c>
    </row>
    <row r="402" spans="1:5" ht="24" outlineLevel="7" x14ac:dyDescent="0.25">
      <c r="A402" s="16" t="s">
        <v>538</v>
      </c>
      <c r="B402" s="17" t="s">
        <v>539</v>
      </c>
      <c r="C402" s="18">
        <v>808470.71</v>
      </c>
      <c r="D402" s="18">
        <v>807709.1</v>
      </c>
      <c r="E402" s="20">
        <f t="shared" si="26"/>
        <v>0.99905796216167186</v>
      </c>
    </row>
    <row r="403" spans="1:5" ht="24" outlineLevel="7" x14ac:dyDescent="0.25">
      <c r="A403" s="16" t="s">
        <v>540</v>
      </c>
      <c r="B403" s="17" t="s">
        <v>541</v>
      </c>
      <c r="C403" s="18">
        <v>165876.10999999999</v>
      </c>
      <c r="D403" s="18">
        <v>165876.10999999999</v>
      </c>
      <c r="E403" s="20">
        <f t="shared" si="26"/>
        <v>1</v>
      </c>
    </row>
    <row r="404" spans="1:5" ht="24" outlineLevel="7" x14ac:dyDescent="0.25">
      <c r="A404" s="16" t="s">
        <v>542</v>
      </c>
      <c r="B404" s="17" t="s">
        <v>543</v>
      </c>
      <c r="C404" s="18">
        <v>920000</v>
      </c>
      <c r="D404" s="18">
        <v>918863.68</v>
      </c>
      <c r="E404" s="20">
        <f t="shared" si="26"/>
        <v>0.99876486956521748</v>
      </c>
    </row>
    <row r="405" spans="1:5" ht="24" outlineLevel="7" x14ac:dyDescent="0.25">
      <c r="A405" s="16" t="s">
        <v>544</v>
      </c>
      <c r="B405" s="17" t="s">
        <v>545</v>
      </c>
      <c r="C405" s="18">
        <v>518727.39</v>
      </c>
      <c r="D405" s="18">
        <v>200000</v>
      </c>
      <c r="E405" s="20">
        <f t="shared" si="26"/>
        <v>0.38555897347159557</v>
      </c>
    </row>
    <row r="406" spans="1:5" ht="24" outlineLevel="7" x14ac:dyDescent="0.25">
      <c r="A406" s="16" t="s">
        <v>546</v>
      </c>
      <c r="B406" s="17" t="s">
        <v>547</v>
      </c>
      <c r="C406" s="18">
        <v>731241.14</v>
      </c>
      <c r="D406" s="18">
        <v>40000</v>
      </c>
      <c r="E406" s="20">
        <f t="shared" si="26"/>
        <v>5.4701517477531422E-2</v>
      </c>
    </row>
    <row r="407" spans="1:5" ht="24" outlineLevel="7" x14ac:dyDescent="0.25">
      <c r="A407" s="16" t="s">
        <v>548</v>
      </c>
      <c r="B407" s="17" t="s">
        <v>549</v>
      </c>
      <c r="C407" s="18">
        <v>765300</v>
      </c>
      <c r="D407" s="18">
        <v>179000</v>
      </c>
      <c r="E407" s="20">
        <f t="shared" si="26"/>
        <v>0.23389520449496928</v>
      </c>
    </row>
    <row r="408" spans="1:5" ht="13.2" outlineLevel="7" x14ac:dyDescent="0.25">
      <c r="A408" s="16" t="s">
        <v>550</v>
      </c>
      <c r="B408" s="17" t="s">
        <v>551</v>
      </c>
      <c r="C408" s="18">
        <v>141192.62</v>
      </c>
      <c r="D408" s="18">
        <v>0</v>
      </c>
      <c r="E408" s="20">
        <f t="shared" si="26"/>
        <v>0</v>
      </c>
    </row>
    <row r="409" spans="1:5" ht="24" outlineLevel="7" x14ac:dyDescent="0.25">
      <c r="A409" s="16" t="s">
        <v>552</v>
      </c>
      <c r="B409" s="17" t="s">
        <v>553</v>
      </c>
      <c r="C409" s="18">
        <v>406200</v>
      </c>
      <c r="D409" s="18">
        <v>204657.83</v>
      </c>
      <c r="E409" s="20">
        <f t="shared" si="26"/>
        <v>0.5038351304775972</v>
      </c>
    </row>
    <row r="410" spans="1:5" ht="24" outlineLevel="7" x14ac:dyDescent="0.25">
      <c r="A410" s="16" t="s">
        <v>554</v>
      </c>
      <c r="B410" s="17" t="s">
        <v>555</v>
      </c>
      <c r="C410" s="18">
        <v>330473.84000000003</v>
      </c>
      <c r="D410" s="18">
        <v>330473.84000000003</v>
      </c>
      <c r="E410" s="20">
        <f t="shared" si="26"/>
        <v>1</v>
      </c>
    </row>
    <row r="411" spans="1:5" ht="24" outlineLevel="7" x14ac:dyDescent="0.25">
      <c r="A411" s="16" t="s">
        <v>556</v>
      </c>
      <c r="B411" s="17" t="s">
        <v>557</v>
      </c>
      <c r="C411" s="18">
        <v>136618.68</v>
      </c>
      <c r="D411" s="18">
        <v>118858.25</v>
      </c>
      <c r="E411" s="20">
        <f t="shared" si="26"/>
        <v>0.86999998828857084</v>
      </c>
    </row>
    <row r="412" spans="1:5" ht="13.2" outlineLevel="7" x14ac:dyDescent="0.25">
      <c r="A412" s="16" t="s">
        <v>558</v>
      </c>
      <c r="B412" s="17" t="s">
        <v>559</v>
      </c>
      <c r="C412" s="18">
        <v>810359</v>
      </c>
      <c r="D412" s="18">
        <v>810353.2</v>
      </c>
      <c r="E412" s="20">
        <f t="shared" si="26"/>
        <v>0.99999284267836841</v>
      </c>
    </row>
    <row r="413" spans="1:5" ht="24" outlineLevel="7" x14ac:dyDescent="0.25">
      <c r="A413" s="16" t="s">
        <v>560</v>
      </c>
      <c r="B413" s="17" t="s">
        <v>561</v>
      </c>
      <c r="C413" s="18">
        <v>163249.85999999999</v>
      </c>
      <c r="D413" s="18">
        <v>163158.54</v>
      </c>
      <c r="E413" s="20">
        <f t="shared" si="26"/>
        <v>0.99944061207770729</v>
      </c>
    </row>
    <row r="414" spans="1:5" ht="24" outlineLevel="7" x14ac:dyDescent="0.25">
      <c r="A414" s="16" t="s">
        <v>562</v>
      </c>
      <c r="B414" s="17" t="s">
        <v>563</v>
      </c>
      <c r="C414" s="18">
        <v>680962.75</v>
      </c>
      <c r="D414" s="18">
        <v>680962.75</v>
      </c>
      <c r="E414" s="20">
        <f t="shared" si="26"/>
        <v>1</v>
      </c>
    </row>
    <row r="415" spans="1:5" ht="24" outlineLevel="7" x14ac:dyDescent="0.25">
      <c r="A415" s="16" t="s">
        <v>564</v>
      </c>
      <c r="B415" s="17" t="s">
        <v>565</v>
      </c>
      <c r="C415" s="18">
        <v>1740773.8</v>
      </c>
      <c r="D415" s="18">
        <v>1740766.8</v>
      </c>
      <c r="E415" s="20">
        <f t="shared" si="26"/>
        <v>0.99999597879977287</v>
      </c>
    </row>
    <row r="416" spans="1:5" ht="24" outlineLevel="7" x14ac:dyDescent="0.25">
      <c r="A416" s="16" t="s">
        <v>566</v>
      </c>
      <c r="B416" s="17" t="s">
        <v>567</v>
      </c>
      <c r="C416" s="18">
        <v>199643.26</v>
      </c>
      <c r="D416" s="18">
        <v>199643.26</v>
      </c>
      <c r="E416" s="20">
        <f t="shared" ref="E416:E508" si="30">D416/C416</f>
        <v>1</v>
      </c>
    </row>
    <row r="417" spans="1:5" ht="24" outlineLevel="7" x14ac:dyDescent="0.25">
      <c r="A417" s="16" t="s">
        <v>568</v>
      </c>
      <c r="B417" s="17" t="s">
        <v>569</v>
      </c>
      <c r="C417" s="18">
        <v>300000</v>
      </c>
      <c r="D417" s="18">
        <v>0</v>
      </c>
      <c r="E417" s="20">
        <f t="shared" si="30"/>
        <v>0</v>
      </c>
    </row>
    <row r="418" spans="1:5" ht="24" outlineLevel="7" x14ac:dyDescent="0.25">
      <c r="A418" s="16" t="s">
        <v>570</v>
      </c>
      <c r="B418" s="17" t="s">
        <v>571</v>
      </c>
      <c r="C418" s="18">
        <v>250000</v>
      </c>
      <c r="D418" s="18">
        <v>241994.65</v>
      </c>
      <c r="E418" s="20">
        <f t="shared" si="30"/>
        <v>0.96797860000000002</v>
      </c>
    </row>
    <row r="419" spans="1:5" ht="13.2" outlineLevel="7" x14ac:dyDescent="0.25">
      <c r="A419" s="16" t="s">
        <v>572</v>
      </c>
      <c r="B419" s="17" t="s">
        <v>573</v>
      </c>
      <c r="C419" s="18">
        <v>341700</v>
      </c>
      <c r="D419" s="18">
        <v>0</v>
      </c>
      <c r="E419" s="20">
        <f t="shared" si="30"/>
        <v>0</v>
      </c>
    </row>
    <row r="420" spans="1:5" ht="24" outlineLevel="7" x14ac:dyDescent="0.25">
      <c r="A420" s="16" t="s">
        <v>574</v>
      </c>
      <c r="B420" s="17" t="s">
        <v>575</v>
      </c>
      <c r="C420" s="18">
        <v>240000</v>
      </c>
      <c r="D420" s="18">
        <v>153100</v>
      </c>
      <c r="E420" s="20">
        <f t="shared" si="30"/>
        <v>0.63791666666666669</v>
      </c>
    </row>
    <row r="421" spans="1:5" ht="24" outlineLevel="7" x14ac:dyDescent="0.25">
      <c r="A421" s="16" t="s">
        <v>576</v>
      </c>
      <c r="B421" s="17" t="s">
        <v>577</v>
      </c>
      <c r="C421" s="18">
        <v>703870</v>
      </c>
      <c r="D421" s="18">
        <v>0</v>
      </c>
      <c r="E421" s="20">
        <f t="shared" si="30"/>
        <v>0</v>
      </c>
    </row>
    <row r="422" spans="1:5" ht="24" outlineLevel="7" x14ac:dyDescent="0.25">
      <c r="A422" s="16" t="s">
        <v>578</v>
      </c>
      <c r="B422" s="17" t="s">
        <v>579</v>
      </c>
      <c r="C422" s="18">
        <v>685263</v>
      </c>
      <c r="D422" s="18">
        <v>0</v>
      </c>
      <c r="E422" s="20">
        <f t="shared" si="30"/>
        <v>0</v>
      </c>
    </row>
    <row r="423" spans="1:5" ht="84" outlineLevel="7" x14ac:dyDescent="0.25">
      <c r="A423" s="16" t="s">
        <v>580</v>
      </c>
      <c r="B423" s="21" t="s">
        <v>581</v>
      </c>
      <c r="C423" s="18">
        <v>14925825</v>
      </c>
      <c r="D423" s="18">
        <v>10000000</v>
      </c>
      <c r="E423" s="20">
        <f t="shared" si="30"/>
        <v>0.66997971636408704</v>
      </c>
    </row>
    <row r="424" spans="1:5" ht="60" outlineLevel="7" x14ac:dyDescent="0.25">
      <c r="A424" s="16" t="s">
        <v>582</v>
      </c>
      <c r="B424" s="21" t="s">
        <v>583</v>
      </c>
      <c r="C424" s="18">
        <v>4162597.2</v>
      </c>
      <c r="D424" s="18">
        <v>4162597.2</v>
      </c>
      <c r="E424" s="20">
        <f t="shared" si="30"/>
        <v>1</v>
      </c>
    </row>
    <row r="425" spans="1:5" ht="36" outlineLevel="7" x14ac:dyDescent="0.25">
      <c r="A425" s="16" t="s">
        <v>584</v>
      </c>
      <c r="B425" s="17" t="s">
        <v>585</v>
      </c>
      <c r="C425" s="18">
        <v>9990288</v>
      </c>
      <c r="D425" s="18">
        <v>9990288</v>
      </c>
      <c r="E425" s="20">
        <f t="shared" si="30"/>
        <v>1</v>
      </c>
    </row>
    <row r="426" spans="1:5" ht="60" outlineLevel="7" x14ac:dyDescent="0.25">
      <c r="A426" s="16" t="s">
        <v>586</v>
      </c>
      <c r="B426" s="21" t="s">
        <v>587</v>
      </c>
      <c r="C426" s="18">
        <v>320443.2</v>
      </c>
      <c r="D426" s="18">
        <v>141525.96</v>
      </c>
      <c r="E426" s="20">
        <f t="shared" si="30"/>
        <v>0.44165693015173979</v>
      </c>
    </row>
    <row r="427" spans="1:5" ht="24" outlineLevel="7" x14ac:dyDescent="0.25">
      <c r="A427" s="16" t="s">
        <v>588</v>
      </c>
      <c r="B427" s="17" t="s">
        <v>589</v>
      </c>
      <c r="C427" s="18">
        <v>8488700</v>
      </c>
      <c r="D427" s="18">
        <v>7470056.0999999996</v>
      </c>
      <c r="E427" s="20">
        <f t="shared" si="30"/>
        <v>0.8800000117803668</v>
      </c>
    </row>
    <row r="428" spans="1:5" ht="13.2" outlineLevel="7" x14ac:dyDescent="0.25">
      <c r="A428" s="16" t="s">
        <v>590</v>
      </c>
      <c r="B428" s="17" t="s">
        <v>591</v>
      </c>
      <c r="C428" s="18">
        <v>8937105.6699999999</v>
      </c>
      <c r="D428" s="18">
        <v>8937105.6699999999</v>
      </c>
      <c r="E428" s="20">
        <f t="shared" si="30"/>
        <v>1</v>
      </c>
    </row>
    <row r="429" spans="1:5" ht="84" outlineLevel="7" x14ac:dyDescent="0.25">
      <c r="A429" s="16" t="s">
        <v>592</v>
      </c>
      <c r="B429" s="21" t="s">
        <v>581</v>
      </c>
      <c r="C429" s="18">
        <v>2176815</v>
      </c>
      <c r="D429" s="18">
        <v>984313.3</v>
      </c>
      <c r="E429" s="20">
        <f t="shared" si="30"/>
        <v>0.45218050224754974</v>
      </c>
    </row>
    <row r="430" spans="1:5" ht="60" outlineLevel="7" x14ac:dyDescent="0.25">
      <c r="A430" s="16" t="s">
        <v>593</v>
      </c>
      <c r="B430" s="21" t="s">
        <v>583</v>
      </c>
      <c r="C430" s="18">
        <v>462510.8</v>
      </c>
      <c r="D430" s="18">
        <v>17923.52</v>
      </c>
      <c r="E430" s="20">
        <f t="shared" si="30"/>
        <v>3.8752651829968079E-2</v>
      </c>
    </row>
    <row r="431" spans="1:5" ht="36" outlineLevel="7" x14ac:dyDescent="0.25">
      <c r="A431" s="16" t="s">
        <v>594</v>
      </c>
      <c r="B431" s="17" t="s">
        <v>585</v>
      </c>
      <c r="C431" s="18">
        <v>2160968.2999999998</v>
      </c>
      <c r="D431" s="18">
        <v>2160968.2999999998</v>
      </c>
      <c r="E431" s="20">
        <f t="shared" si="30"/>
        <v>1</v>
      </c>
    </row>
    <row r="432" spans="1:5" ht="24" outlineLevel="7" x14ac:dyDescent="0.25">
      <c r="A432" s="16" t="s">
        <v>595</v>
      </c>
      <c r="B432" s="17" t="s">
        <v>589</v>
      </c>
      <c r="C432" s="18">
        <v>8488758.8599999994</v>
      </c>
      <c r="D432" s="18">
        <v>4821168.0599999996</v>
      </c>
      <c r="E432" s="20">
        <f t="shared" si="30"/>
        <v>0.56794734536728253</v>
      </c>
    </row>
    <row r="433" spans="1:5" ht="13.2" outlineLevel="7" x14ac:dyDescent="0.25">
      <c r="A433" s="16" t="s">
        <v>596</v>
      </c>
      <c r="B433" s="17" t="s">
        <v>597</v>
      </c>
      <c r="C433" s="18">
        <v>1886850</v>
      </c>
      <c r="D433" s="18">
        <v>0</v>
      </c>
      <c r="E433" s="20">
        <f t="shared" si="30"/>
        <v>0</v>
      </c>
    </row>
    <row r="434" spans="1:5" ht="13.2" outlineLevel="7" x14ac:dyDescent="0.25">
      <c r="A434" s="16" t="s">
        <v>598</v>
      </c>
      <c r="B434" s="17" t="s">
        <v>591</v>
      </c>
      <c r="C434" s="18">
        <v>1373584.14</v>
      </c>
      <c r="D434" s="18">
        <v>1081318.92</v>
      </c>
      <c r="E434" s="23">
        <f t="shared" si="30"/>
        <v>0.78722437782369847</v>
      </c>
    </row>
    <row r="435" spans="1:5" ht="22.8" x14ac:dyDescent="0.25">
      <c r="A435" s="12" t="s">
        <v>599</v>
      </c>
      <c r="B435" s="13" t="s">
        <v>600</v>
      </c>
      <c r="C435" s="14">
        <v>10194237.73</v>
      </c>
      <c r="D435" s="14">
        <v>6160740.0899999999</v>
      </c>
      <c r="E435" s="33">
        <f t="shared" si="30"/>
        <v>0.60433553279515284</v>
      </c>
    </row>
    <row r="436" spans="1:5" ht="13.2" x14ac:dyDescent="0.25">
      <c r="A436" s="24"/>
      <c r="B436" s="25" t="s">
        <v>685</v>
      </c>
      <c r="C436" s="26"/>
      <c r="D436" s="26"/>
      <c r="E436" s="27"/>
    </row>
    <row r="437" spans="1:5" ht="13.2" x14ac:dyDescent="0.25">
      <c r="A437" s="28"/>
      <c r="B437" s="29" t="s">
        <v>686</v>
      </c>
      <c r="C437" s="30"/>
      <c r="D437" s="30"/>
      <c r="E437" s="31"/>
    </row>
    <row r="438" spans="1:5" ht="13.2" x14ac:dyDescent="0.25">
      <c r="A438" s="28"/>
      <c r="B438" s="29" t="s">
        <v>687</v>
      </c>
      <c r="C438" s="30">
        <f>C442</f>
        <v>3045300</v>
      </c>
      <c r="D438" s="30">
        <f>D442</f>
        <v>2570969.73</v>
      </c>
      <c r="E438" s="31">
        <f t="shared" ref="E438:E439" si="31">D438/C438</f>
        <v>0.84424185794503004</v>
      </c>
    </row>
    <row r="439" spans="1:5" ht="13.2" x14ac:dyDescent="0.25">
      <c r="A439" s="24"/>
      <c r="B439" s="25" t="s">
        <v>688</v>
      </c>
      <c r="C439" s="26">
        <f>C435-C438-C437</f>
        <v>7148937.7300000004</v>
      </c>
      <c r="D439" s="26">
        <f>D435-D438-D437</f>
        <v>3589770.36</v>
      </c>
      <c r="E439" s="32">
        <f t="shared" si="31"/>
        <v>0.50214038722645293</v>
      </c>
    </row>
    <row r="440" spans="1:5" ht="22.8" outlineLevel="1" x14ac:dyDescent="0.25">
      <c r="A440" s="12" t="s">
        <v>601</v>
      </c>
      <c r="B440" s="13" t="s">
        <v>602</v>
      </c>
      <c r="C440" s="14">
        <v>10194237.73</v>
      </c>
      <c r="D440" s="14">
        <v>6160740.0899999999</v>
      </c>
      <c r="E440" s="33">
        <f t="shared" si="30"/>
        <v>0.60433553279515284</v>
      </c>
    </row>
    <row r="441" spans="1:5" ht="13.2" outlineLevel="7" x14ac:dyDescent="0.25">
      <c r="A441" s="16" t="s">
        <v>603</v>
      </c>
      <c r="B441" s="17" t="s">
        <v>604</v>
      </c>
      <c r="C441" s="18">
        <v>3735362.69</v>
      </c>
      <c r="D441" s="18">
        <v>493549.05</v>
      </c>
      <c r="E441" s="19">
        <f t="shared" si="30"/>
        <v>0.13212881611771948</v>
      </c>
    </row>
    <row r="442" spans="1:5" ht="24" outlineLevel="7" x14ac:dyDescent="0.25">
      <c r="A442" s="16" t="s">
        <v>605</v>
      </c>
      <c r="B442" s="17" t="s">
        <v>606</v>
      </c>
      <c r="C442" s="18">
        <v>3045300</v>
      </c>
      <c r="D442" s="18">
        <v>2570969.73</v>
      </c>
      <c r="E442" s="20">
        <f t="shared" si="30"/>
        <v>0.84424185794503004</v>
      </c>
    </row>
    <row r="443" spans="1:5" ht="24" outlineLevel="7" x14ac:dyDescent="0.25">
      <c r="A443" s="16" t="s">
        <v>607</v>
      </c>
      <c r="B443" s="17" t="s">
        <v>608</v>
      </c>
      <c r="C443" s="18">
        <v>1810558</v>
      </c>
      <c r="D443" s="18">
        <v>1810558</v>
      </c>
      <c r="E443" s="20">
        <f t="shared" si="30"/>
        <v>1</v>
      </c>
    </row>
    <row r="444" spans="1:5" ht="24" outlineLevel="7" x14ac:dyDescent="0.25">
      <c r="A444" s="16" t="s">
        <v>609</v>
      </c>
      <c r="B444" s="17" t="s">
        <v>610</v>
      </c>
      <c r="C444" s="18">
        <v>1000000</v>
      </c>
      <c r="D444" s="18">
        <v>1000000</v>
      </c>
      <c r="E444" s="20">
        <f t="shared" si="30"/>
        <v>1</v>
      </c>
    </row>
    <row r="445" spans="1:5" ht="24" outlineLevel="7" x14ac:dyDescent="0.25">
      <c r="A445" s="16" t="s">
        <v>611</v>
      </c>
      <c r="B445" s="17" t="s">
        <v>606</v>
      </c>
      <c r="C445" s="18">
        <v>603017.04</v>
      </c>
      <c r="D445" s="18">
        <v>285663.31</v>
      </c>
      <c r="E445" s="23">
        <f t="shared" si="30"/>
        <v>0.47372344569234726</v>
      </c>
    </row>
    <row r="446" spans="1:5" ht="22.8" x14ac:dyDescent="0.25">
      <c r="A446" s="44" t="s">
        <v>612</v>
      </c>
      <c r="B446" s="45" t="s">
        <v>613</v>
      </c>
      <c r="C446" s="46">
        <v>3450000</v>
      </c>
      <c r="D446" s="46">
        <v>3281964</v>
      </c>
      <c r="E446" s="47">
        <f t="shared" si="30"/>
        <v>0.95129391304347821</v>
      </c>
    </row>
    <row r="447" spans="1:5" ht="22.8" outlineLevel="1" x14ac:dyDescent="0.25">
      <c r="A447" s="12" t="s">
        <v>614</v>
      </c>
      <c r="B447" s="13" t="s">
        <v>615</v>
      </c>
      <c r="C447" s="14">
        <v>800000</v>
      </c>
      <c r="D447" s="14">
        <v>800000</v>
      </c>
      <c r="E447" s="33">
        <f t="shared" si="30"/>
        <v>1</v>
      </c>
    </row>
    <row r="448" spans="1:5" ht="13.2" outlineLevel="1" x14ac:dyDescent="0.25">
      <c r="A448" s="24"/>
      <c r="B448" s="25" t="s">
        <v>685</v>
      </c>
      <c r="C448" s="26"/>
      <c r="D448" s="26"/>
      <c r="E448" s="27"/>
    </row>
    <row r="449" spans="1:5" ht="13.2" outlineLevel="1" x14ac:dyDescent="0.25">
      <c r="A449" s="28"/>
      <c r="B449" s="29" t="s">
        <v>686</v>
      </c>
      <c r="C449" s="30"/>
      <c r="D449" s="30"/>
      <c r="E449" s="31"/>
    </row>
    <row r="450" spans="1:5" ht="13.2" outlineLevel="1" x14ac:dyDescent="0.25">
      <c r="A450" s="28"/>
      <c r="B450" s="29" t="s">
        <v>687</v>
      </c>
      <c r="C450" s="30"/>
      <c r="D450" s="30"/>
      <c r="E450" s="31"/>
    </row>
    <row r="451" spans="1:5" ht="13.2" outlineLevel="1" x14ac:dyDescent="0.25">
      <c r="A451" s="24"/>
      <c r="B451" s="25" t="s">
        <v>688</v>
      </c>
      <c r="C451" s="26">
        <f>C447-C450-C449</f>
        <v>800000</v>
      </c>
      <c r="D451" s="26">
        <f>D447-D450-D449</f>
        <v>800000</v>
      </c>
      <c r="E451" s="34">
        <f t="shared" ref="E451" si="32">D451/C451</f>
        <v>1</v>
      </c>
    </row>
    <row r="452" spans="1:5" ht="13.2" outlineLevel="2" x14ac:dyDescent="0.25">
      <c r="A452" s="12" t="s">
        <v>616</v>
      </c>
      <c r="B452" s="13" t="s">
        <v>617</v>
      </c>
      <c r="C452" s="14">
        <v>800000</v>
      </c>
      <c r="D452" s="14">
        <v>800000</v>
      </c>
      <c r="E452" s="33">
        <f t="shared" si="30"/>
        <v>1</v>
      </c>
    </row>
    <row r="453" spans="1:5" ht="24" outlineLevel="7" x14ac:dyDescent="0.25">
      <c r="A453" s="16" t="s">
        <v>618</v>
      </c>
      <c r="B453" s="17" t="s">
        <v>619</v>
      </c>
      <c r="C453" s="18">
        <v>800000</v>
      </c>
      <c r="D453" s="18">
        <v>800000</v>
      </c>
      <c r="E453" s="37">
        <f t="shared" si="30"/>
        <v>1</v>
      </c>
    </row>
    <row r="454" spans="1:5" ht="22.8" outlineLevel="1" x14ac:dyDescent="0.25">
      <c r="A454" s="12" t="s">
        <v>620</v>
      </c>
      <c r="B454" s="13" t="s">
        <v>621</v>
      </c>
      <c r="C454" s="14">
        <v>1170000</v>
      </c>
      <c r="D454" s="14">
        <v>1170000</v>
      </c>
      <c r="E454" s="33">
        <f t="shared" si="30"/>
        <v>1</v>
      </c>
    </row>
    <row r="455" spans="1:5" ht="13.2" outlineLevel="1" x14ac:dyDescent="0.25">
      <c r="A455" s="24"/>
      <c r="B455" s="25" t="s">
        <v>685</v>
      </c>
      <c r="C455" s="26"/>
      <c r="D455" s="26"/>
      <c r="E455" s="27"/>
    </row>
    <row r="456" spans="1:5" ht="13.2" outlineLevel="1" x14ac:dyDescent="0.25">
      <c r="A456" s="28"/>
      <c r="B456" s="29" t="s">
        <v>686</v>
      </c>
      <c r="C456" s="30"/>
      <c r="D456" s="30"/>
      <c r="E456" s="31"/>
    </row>
    <row r="457" spans="1:5" ht="13.2" outlineLevel="1" x14ac:dyDescent="0.25">
      <c r="A457" s="28"/>
      <c r="B457" s="29" t="s">
        <v>687</v>
      </c>
      <c r="C457" s="30"/>
      <c r="D457" s="30"/>
      <c r="E457" s="31"/>
    </row>
    <row r="458" spans="1:5" ht="13.2" outlineLevel="1" x14ac:dyDescent="0.25">
      <c r="A458" s="24"/>
      <c r="B458" s="25" t="s">
        <v>688</v>
      </c>
      <c r="C458" s="26">
        <f>C454-C457-C456</f>
        <v>1170000</v>
      </c>
      <c r="D458" s="26">
        <f>D454-D457-D456</f>
        <v>1170000</v>
      </c>
      <c r="E458" s="34">
        <f t="shared" ref="E458" si="33">D458/C458</f>
        <v>1</v>
      </c>
    </row>
    <row r="459" spans="1:5" ht="57" outlineLevel="2" x14ac:dyDescent="0.25">
      <c r="A459" s="12" t="s">
        <v>622</v>
      </c>
      <c r="B459" s="13" t="s">
        <v>623</v>
      </c>
      <c r="C459" s="14">
        <v>1170000</v>
      </c>
      <c r="D459" s="14">
        <v>1170000</v>
      </c>
      <c r="E459" s="33">
        <f t="shared" si="30"/>
        <v>1</v>
      </c>
    </row>
    <row r="460" spans="1:5" ht="24" outlineLevel="7" x14ac:dyDescent="0.25">
      <c r="A460" s="16" t="s">
        <v>624</v>
      </c>
      <c r="B460" s="17" t="s">
        <v>625</v>
      </c>
      <c r="C460" s="18">
        <v>1170000</v>
      </c>
      <c r="D460" s="18">
        <v>1170000</v>
      </c>
      <c r="E460" s="37">
        <f t="shared" si="30"/>
        <v>1</v>
      </c>
    </row>
    <row r="461" spans="1:5" ht="34.200000000000003" outlineLevel="1" x14ac:dyDescent="0.25">
      <c r="A461" s="12" t="s">
        <v>626</v>
      </c>
      <c r="B461" s="13" t="s">
        <v>627</v>
      </c>
      <c r="C461" s="14">
        <v>630000</v>
      </c>
      <c r="D461" s="14">
        <v>568649</v>
      </c>
      <c r="E461" s="33">
        <f t="shared" si="30"/>
        <v>0.90261746031746026</v>
      </c>
    </row>
    <row r="462" spans="1:5" ht="13.2" outlineLevel="1" x14ac:dyDescent="0.25">
      <c r="A462" s="24"/>
      <c r="B462" s="25" t="s">
        <v>685</v>
      </c>
      <c r="C462" s="26"/>
      <c r="D462" s="26"/>
      <c r="E462" s="27"/>
    </row>
    <row r="463" spans="1:5" ht="13.2" outlineLevel="1" x14ac:dyDescent="0.25">
      <c r="A463" s="28"/>
      <c r="B463" s="29" t="s">
        <v>686</v>
      </c>
      <c r="C463" s="30"/>
      <c r="D463" s="30"/>
      <c r="E463" s="31"/>
    </row>
    <row r="464" spans="1:5" ht="13.2" outlineLevel="1" x14ac:dyDescent="0.25">
      <c r="A464" s="28"/>
      <c r="B464" s="29" t="s">
        <v>687</v>
      </c>
      <c r="C464" s="30"/>
      <c r="D464" s="30"/>
      <c r="E464" s="31"/>
    </row>
    <row r="465" spans="1:5" ht="13.2" outlineLevel="1" x14ac:dyDescent="0.25">
      <c r="A465" s="24"/>
      <c r="B465" s="25" t="s">
        <v>688</v>
      </c>
      <c r="C465" s="26">
        <f>C461-C464-C463</f>
        <v>630000</v>
      </c>
      <c r="D465" s="26">
        <f>D461-D464-D463</f>
        <v>568649</v>
      </c>
      <c r="E465" s="32">
        <f t="shared" ref="E465" si="34">D465/C465</f>
        <v>0.90261746031746026</v>
      </c>
    </row>
    <row r="466" spans="1:5" ht="45.6" outlineLevel="2" x14ac:dyDescent="0.25">
      <c r="A466" s="12" t="s">
        <v>628</v>
      </c>
      <c r="B466" s="13" t="s">
        <v>629</v>
      </c>
      <c r="C466" s="14">
        <v>630000</v>
      </c>
      <c r="D466" s="14">
        <v>568649</v>
      </c>
      <c r="E466" s="38">
        <f t="shared" si="30"/>
        <v>0.90261746031746026</v>
      </c>
    </row>
    <row r="467" spans="1:5" ht="36" outlineLevel="7" x14ac:dyDescent="0.25">
      <c r="A467" s="16" t="s">
        <v>630</v>
      </c>
      <c r="B467" s="17" t="s">
        <v>631</v>
      </c>
      <c r="C467" s="18">
        <v>630000</v>
      </c>
      <c r="D467" s="18">
        <v>568649</v>
      </c>
      <c r="E467" s="15">
        <f t="shared" si="30"/>
        <v>0.90261746031746026</v>
      </c>
    </row>
    <row r="468" spans="1:5" ht="22.8" outlineLevel="1" x14ac:dyDescent="0.25">
      <c r="A468" s="12" t="s">
        <v>632</v>
      </c>
      <c r="B468" s="13" t="s">
        <v>633</v>
      </c>
      <c r="C468" s="14">
        <v>150000</v>
      </c>
      <c r="D468" s="14">
        <v>50000</v>
      </c>
      <c r="E468" s="33">
        <f t="shared" si="30"/>
        <v>0.33333333333333331</v>
      </c>
    </row>
    <row r="469" spans="1:5" ht="13.2" outlineLevel="1" x14ac:dyDescent="0.25">
      <c r="A469" s="24"/>
      <c r="B469" s="25" t="s">
        <v>685</v>
      </c>
      <c r="C469" s="26"/>
      <c r="D469" s="26"/>
      <c r="E469" s="27"/>
    </row>
    <row r="470" spans="1:5" ht="13.2" outlineLevel="1" x14ac:dyDescent="0.25">
      <c r="A470" s="28"/>
      <c r="B470" s="29" t="s">
        <v>686</v>
      </c>
      <c r="C470" s="30"/>
      <c r="D470" s="30"/>
      <c r="E470" s="31"/>
    </row>
    <row r="471" spans="1:5" ht="13.2" outlineLevel="1" x14ac:dyDescent="0.25">
      <c r="A471" s="28"/>
      <c r="B471" s="29" t="s">
        <v>687</v>
      </c>
      <c r="C471" s="30"/>
      <c r="D471" s="30"/>
      <c r="E471" s="31"/>
    </row>
    <row r="472" spans="1:5" ht="13.2" outlineLevel="1" x14ac:dyDescent="0.25">
      <c r="A472" s="24"/>
      <c r="B472" s="25" t="s">
        <v>688</v>
      </c>
      <c r="C472" s="26">
        <f>C468-C471-C470</f>
        <v>150000</v>
      </c>
      <c r="D472" s="26">
        <f>D468-D471-D470</f>
        <v>50000</v>
      </c>
      <c r="E472" s="32">
        <f t="shared" ref="E472" si="35">D472/C472</f>
        <v>0.33333333333333331</v>
      </c>
    </row>
    <row r="473" spans="1:5" ht="57" outlineLevel="2" x14ac:dyDescent="0.25">
      <c r="A473" s="12" t="s">
        <v>634</v>
      </c>
      <c r="B473" s="13" t="s">
        <v>635</v>
      </c>
      <c r="C473" s="14">
        <v>150000</v>
      </c>
      <c r="D473" s="14">
        <v>50000</v>
      </c>
      <c r="E473" s="35">
        <f t="shared" si="30"/>
        <v>0.33333333333333331</v>
      </c>
    </row>
    <row r="474" spans="1:5" ht="48" outlineLevel="7" x14ac:dyDescent="0.25">
      <c r="A474" s="16" t="s">
        <v>636</v>
      </c>
      <c r="B474" s="17" t="s">
        <v>637</v>
      </c>
      <c r="C474" s="18">
        <v>150000</v>
      </c>
      <c r="D474" s="18">
        <v>50000</v>
      </c>
      <c r="E474" s="23">
        <f t="shared" si="30"/>
        <v>0.33333333333333331</v>
      </c>
    </row>
    <row r="475" spans="1:5" ht="22.8" outlineLevel="1" x14ac:dyDescent="0.25">
      <c r="A475" s="12" t="s">
        <v>638</v>
      </c>
      <c r="B475" s="13" t="s">
        <v>639</v>
      </c>
      <c r="C475" s="14">
        <v>700000</v>
      </c>
      <c r="D475" s="14">
        <v>693315</v>
      </c>
      <c r="E475" s="33">
        <f t="shared" si="30"/>
        <v>0.99045000000000005</v>
      </c>
    </row>
    <row r="476" spans="1:5" ht="13.2" outlineLevel="1" x14ac:dyDescent="0.25">
      <c r="A476" s="24"/>
      <c r="B476" s="25" t="s">
        <v>685</v>
      </c>
      <c r="C476" s="26"/>
      <c r="D476" s="26"/>
      <c r="E476" s="27"/>
    </row>
    <row r="477" spans="1:5" ht="13.2" outlineLevel="1" x14ac:dyDescent="0.25">
      <c r="A477" s="28"/>
      <c r="B477" s="29" t="s">
        <v>686</v>
      </c>
      <c r="C477" s="30"/>
      <c r="D477" s="30"/>
      <c r="E477" s="31"/>
    </row>
    <row r="478" spans="1:5" ht="13.2" outlineLevel="1" x14ac:dyDescent="0.25">
      <c r="A478" s="28"/>
      <c r="B478" s="29" t="s">
        <v>687</v>
      </c>
      <c r="C478" s="30"/>
      <c r="D478" s="30"/>
      <c r="E478" s="31"/>
    </row>
    <row r="479" spans="1:5" ht="13.2" outlineLevel="1" x14ac:dyDescent="0.25">
      <c r="A479" s="24"/>
      <c r="B479" s="25" t="s">
        <v>688</v>
      </c>
      <c r="C479" s="26">
        <f>C475-C478-C477</f>
        <v>700000</v>
      </c>
      <c r="D479" s="26">
        <f>D475-D478-D477</f>
        <v>693315</v>
      </c>
      <c r="E479" s="32">
        <f t="shared" ref="E479" si="36">D479/C479</f>
        <v>0.99045000000000005</v>
      </c>
    </row>
    <row r="480" spans="1:5" ht="24" outlineLevel="7" x14ac:dyDescent="0.25">
      <c r="A480" s="16" t="s">
        <v>640</v>
      </c>
      <c r="B480" s="17" t="s">
        <v>641</v>
      </c>
      <c r="C480" s="18">
        <v>700000</v>
      </c>
      <c r="D480" s="18">
        <v>693315</v>
      </c>
      <c r="E480" s="37">
        <f t="shared" si="30"/>
        <v>0.99045000000000005</v>
      </c>
    </row>
    <row r="481" spans="1:5" ht="34.200000000000003" x14ac:dyDescent="0.25">
      <c r="A481" s="44" t="s">
        <v>642</v>
      </c>
      <c r="B481" s="45" t="s">
        <v>643</v>
      </c>
      <c r="C481" s="46">
        <v>113669829.47</v>
      </c>
      <c r="D481" s="46">
        <v>110762686.23999999</v>
      </c>
      <c r="E481" s="47">
        <f t="shared" si="30"/>
        <v>0.97442467149326317</v>
      </c>
    </row>
    <row r="482" spans="1:5" ht="13.2" x14ac:dyDescent="0.25">
      <c r="A482" s="24"/>
      <c r="B482" s="25" t="s">
        <v>685</v>
      </c>
      <c r="C482" s="26"/>
      <c r="D482" s="26"/>
      <c r="E482" s="34"/>
    </row>
    <row r="483" spans="1:5" ht="13.2" x14ac:dyDescent="0.25">
      <c r="A483" s="28"/>
      <c r="B483" s="29" t="s">
        <v>686</v>
      </c>
      <c r="C483" s="30"/>
      <c r="D483" s="30"/>
      <c r="E483" s="31"/>
    </row>
    <row r="484" spans="1:5" ht="13.2" x14ac:dyDescent="0.25">
      <c r="A484" s="28"/>
      <c r="B484" s="29" t="s">
        <v>687</v>
      </c>
      <c r="C484" s="30">
        <f>C489+C493</f>
        <v>79246967.989999995</v>
      </c>
      <c r="D484" s="30">
        <f>D489+D493</f>
        <v>79236253.310000002</v>
      </c>
      <c r="E484" s="31">
        <f t="shared" ref="E484:E485" si="37">D484/C484</f>
        <v>0.99986479381770987</v>
      </c>
    </row>
    <row r="485" spans="1:5" ht="13.2" x14ac:dyDescent="0.25">
      <c r="A485" s="24"/>
      <c r="B485" s="25" t="s">
        <v>688</v>
      </c>
      <c r="C485" s="26">
        <f>C481-C484-C483</f>
        <v>34422861.480000004</v>
      </c>
      <c r="D485" s="26">
        <f>D481-D484-D483</f>
        <v>31526432.929999992</v>
      </c>
      <c r="E485" s="32">
        <f t="shared" si="37"/>
        <v>0.91585741494259965</v>
      </c>
    </row>
    <row r="486" spans="1:5" ht="34.200000000000003" outlineLevel="1" x14ac:dyDescent="0.25">
      <c r="A486" s="12" t="s">
        <v>644</v>
      </c>
      <c r="B486" s="13" t="s">
        <v>645</v>
      </c>
      <c r="C486" s="14">
        <v>29305000</v>
      </c>
      <c r="D486" s="14">
        <v>29305000</v>
      </c>
      <c r="E486" s="48">
        <f t="shared" si="30"/>
        <v>1</v>
      </c>
    </row>
    <row r="487" spans="1:5" ht="13.2" outlineLevel="7" x14ac:dyDescent="0.25">
      <c r="A487" s="16" t="s">
        <v>646</v>
      </c>
      <c r="B487" s="17" t="s">
        <v>647</v>
      </c>
      <c r="C487" s="18">
        <v>29305000</v>
      </c>
      <c r="D487" s="18">
        <v>29305000</v>
      </c>
      <c r="E487" s="15">
        <f t="shared" si="30"/>
        <v>1</v>
      </c>
    </row>
    <row r="488" spans="1:5" ht="22.8" outlineLevel="1" x14ac:dyDescent="0.25">
      <c r="A488" s="12" t="s">
        <v>648</v>
      </c>
      <c r="B488" s="13" t="s">
        <v>649</v>
      </c>
      <c r="C488" s="14">
        <v>78175500</v>
      </c>
      <c r="D488" s="14">
        <v>78175500</v>
      </c>
      <c r="E488" s="33">
        <f t="shared" si="30"/>
        <v>1</v>
      </c>
    </row>
    <row r="489" spans="1:5" ht="24" outlineLevel="7" x14ac:dyDescent="0.25">
      <c r="A489" s="16" t="s">
        <v>650</v>
      </c>
      <c r="B489" s="17" t="s">
        <v>651</v>
      </c>
      <c r="C489" s="18">
        <v>78175500</v>
      </c>
      <c r="D489" s="18">
        <v>78175500</v>
      </c>
      <c r="E489" s="15">
        <f t="shared" si="30"/>
        <v>1</v>
      </c>
    </row>
    <row r="490" spans="1:5" ht="34.200000000000003" outlineLevel="1" x14ac:dyDescent="0.25">
      <c r="A490" s="12" t="s">
        <v>652</v>
      </c>
      <c r="B490" s="13" t="s">
        <v>653</v>
      </c>
      <c r="C490" s="14">
        <v>4000000</v>
      </c>
      <c r="D490" s="14">
        <v>2000000</v>
      </c>
      <c r="E490" s="33">
        <f t="shared" si="30"/>
        <v>0.5</v>
      </c>
    </row>
    <row r="491" spans="1:5" ht="48" outlineLevel="7" x14ac:dyDescent="0.25">
      <c r="A491" s="16" t="s">
        <v>654</v>
      </c>
      <c r="B491" s="21" t="s">
        <v>655</v>
      </c>
      <c r="C491" s="18">
        <v>4000000</v>
      </c>
      <c r="D491" s="18">
        <v>2000000</v>
      </c>
      <c r="E491" s="15">
        <f t="shared" si="30"/>
        <v>0.5</v>
      </c>
    </row>
    <row r="492" spans="1:5" ht="45.6" outlineLevel="1" x14ac:dyDescent="0.25">
      <c r="A492" s="12" t="s">
        <v>656</v>
      </c>
      <c r="B492" s="13" t="s">
        <v>657</v>
      </c>
      <c r="C492" s="14">
        <v>1189329.47</v>
      </c>
      <c r="D492" s="14">
        <v>1178614.79</v>
      </c>
      <c r="E492" s="33">
        <f t="shared" si="30"/>
        <v>0.99099099091524245</v>
      </c>
    </row>
    <row r="493" spans="1:5" ht="24" outlineLevel="7" x14ac:dyDescent="0.25">
      <c r="A493" s="16" t="s">
        <v>658</v>
      </c>
      <c r="B493" s="17" t="s">
        <v>659</v>
      </c>
      <c r="C493" s="18">
        <v>1071467.99</v>
      </c>
      <c r="D493" s="18">
        <v>1060753.31</v>
      </c>
      <c r="E493" s="19">
        <f t="shared" si="30"/>
        <v>0.9899999999066702</v>
      </c>
    </row>
    <row r="494" spans="1:5" ht="24" outlineLevel="7" x14ac:dyDescent="0.25">
      <c r="A494" s="16" t="s">
        <v>660</v>
      </c>
      <c r="B494" s="17" t="s">
        <v>659</v>
      </c>
      <c r="C494" s="18">
        <v>117861.48</v>
      </c>
      <c r="D494" s="18">
        <v>117861.48</v>
      </c>
      <c r="E494" s="23">
        <f t="shared" si="30"/>
        <v>1</v>
      </c>
    </row>
    <row r="495" spans="1:5" ht="13.2" outlineLevel="1" x14ac:dyDescent="0.25">
      <c r="A495" s="12" t="s">
        <v>661</v>
      </c>
      <c r="B495" s="13" t="s">
        <v>662</v>
      </c>
      <c r="C495" s="14">
        <v>1000000</v>
      </c>
      <c r="D495" s="14">
        <v>103571.45</v>
      </c>
      <c r="E495" s="33">
        <f t="shared" si="30"/>
        <v>0.10357145</v>
      </c>
    </row>
    <row r="496" spans="1:5" ht="13.2" outlineLevel="7" x14ac:dyDescent="0.25">
      <c r="A496" s="16" t="s">
        <v>663</v>
      </c>
      <c r="B496" s="17" t="s">
        <v>664</v>
      </c>
      <c r="C496" s="18">
        <v>1000000</v>
      </c>
      <c r="D496" s="18">
        <v>103571.45</v>
      </c>
      <c r="E496" s="37">
        <f t="shared" si="30"/>
        <v>0.10357145</v>
      </c>
    </row>
    <row r="497" spans="1:5" ht="45.6" x14ac:dyDescent="0.25">
      <c r="A497" s="44" t="s">
        <v>665</v>
      </c>
      <c r="B497" s="45" t="s">
        <v>666</v>
      </c>
      <c r="C497" s="46">
        <v>999980</v>
      </c>
      <c r="D497" s="46">
        <v>528788</v>
      </c>
      <c r="E497" s="47">
        <f t="shared" si="30"/>
        <v>0.52879857597151947</v>
      </c>
    </row>
    <row r="498" spans="1:5" ht="13.2" x14ac:dyDescent="0.25">
      <c r="A498" s="24"/>
      <c r="B498" s="25" t="s">
        <v>685</v>
      </c>
      <c r="C498" s="26"/>
      <c r="D498" s="26"/>
      <c r="E498" s="27"/>
    </row>
    <row r="499" spans="1:5" ht="13.2" x14ac:dyDescent="0.25">
      <c r="A499" s="28"/>
      <c r="B499" s="29" t="s">
        <v>686</v>
      </c>
      <c r="C499" s="30"/>
      <c r="D499" s="30"/>
      <c r="E499" s="31"/>
    </row>
    <row r="500" spans="1:5" ht="13.2" x14ac:dyDescent="0.25">
      <c r="A500" s="28"/>
      <c r="B500" s="29" t="s">
        <v>687</v>
      </c>
      <c r="C500" s="30"/>
      <c r="D500" s="30"/>
      <c r="E500" s="31"/>
    </row>
    <row r="501" spans="1:5" ht="13.2" x14ac:dyDescent="0.25">
      <c r="A501" s="24"/>
      <c r="B501" s="25" t="s">
        <v>688</v>
      </c>
      <c r="C501" s="26">
        <f>C497-C500-C499</f>
        <v>999980</v>
      </c>
      <c r="D501" s="26">
        <f>D497-D500-D499</f>
        <v>528788</v>
      </c>
      <c r="E501" s="32">
        <f t="shared" ref="E501" si="38">D501/C501</f>
        <v>0.52879857597151947</v>
      </c>
    </row>
    <row r="502" spans="1:5" ht="34.200000000000003" outlineLevel="1" x14ac:dyDescent="0.25">
      <c r="A502" s="12" t="s">
        <v>667</v>
      </c>
      <c r="B502" s="13" t="s">
        <v>668</v>
      </c>
      <c r="C502" s="14">
        <v>65000</v>
      </c>
      <c r="D502" s="14">
        <v>58748</v>
      </c>
      <c r="E502" s="33">
        <f t="shared" si="30"/>
        <v>0.90381538461538458</v>
      </c>
    </row>
    <row r="503" spans="1:5" ht="24" outlineLevel="7" x14ac:dyDescent="0.25">
      <c r="A503" s="16" t="s">
        <v>669</v>
      </c>
      <c r="B503" s="17" t="s">
        <v>670</v>
      </c>
      <c r="C503" s="18">
        <v>65000</v>
      </c>
      <c r="D503" s="18">
        <v>58748</v>
      </c>
      <c r="E503" s="19">
        <f t="shared" si="30"/>
        <v>0.90381538461538458</v>
      </c>
    </row>
    <row r="504" spans="1:5" ht="22.8" outlineLevel="1" x14ac:dyDescent="0.25">
      <c r="A504" s="12" t="s">
        <v>671</v>
      </c>
      <c r="B504" s="13" t="s">
        <v>672</v>
      </c>
      <c r="C504" s="14">
        <v>5100</v>
      </c>
      <c r="D504" s="14">
        <v>5100</v>
      </c>
      <c r="E504" s="38">
        <f t="shared" si="30"/>
        <v>1</v>
      </c>
    </row>
    <row r="505" spans="1:5" ht="13.2" outlineLevel="7" x14ac:dyDescent="0.25">
      <c r="A505" s="16" t="s">
        <v>673</v>
      </c>
      <c r="B505" s="17" t="s">
        <v>674</v>
      </c>
      <c r="C505" s="18">
        <v>5100</v>
      </c>
      <c r="D505" s="18">
        <v>5100</v>
      </c>
      <c r="E505" s="15">
        <f t="shared" si="30"/>
        <v>1</v>
      </c>
    </row>
    <row r="506" spans="1:5" ht="34.200000000000003" outlineLevel="1" x14ac:dyDescent="0.25">
      <c r="A506" s="12" t="s">
        <v>675</v>
      </c>
      <c r="B506" s="13" t="s">
        <v>676</v>
      </c>
      <c r="C506" s="14">
        <v>929880</v>
      </c>
      <c r="D506" s="14">
        <v>464940</v>
      </c>
      <c r="E506" s="33">
        <f t="shared" si="30"/>
        <v>0.5</v>
      </c>
    </row>
    <row r="507" spans="1:5" ht="24" outlineLevel="7" x14ac:dyDescent="0.25">
      <c r="A507" s="16" t="s">
        <v>677</v>
      </c>
      <c r="B507" s="17" t="s">
        <v>678</v>
      </c>
      <c r="C507" s="18">
        <v>929880</v>
      </c>
      <c r="D507" s="18">
        <v>464940</v>
      </c>
      <c r="E507" s="37">
        <f t="shared" si="30"/>
        <v>0.5</v>
      </c>
    </row>
    <row r="508" spans="1:5" ht="12.75" customHeight="1" x14ac:dyDescent="0.25">
      <c r="A508" s="40" t="s">
        <v>1</v>
      </c>
      <c r="B508" s="41"/>
      <c r="C508" s="42">
        <v>2088013225.22</v>
      </c>
      <c r="D508" s="42">
        <v>1935043572.1600001</v>
      </c>
      <c r="E508" s="43">
        <f t="shared" si="30"/>
        <v>0.92673913593440838</v>
      </c>
    </row>
  </sheetData>
  <mergeCells count="2">
    <mergeCell ref="A2:E2"/>
    <mergeCell ref="A3:E3"/>
  </mergeCells>
  <pageMargins left="0.15748031496062992" right="0.15748031496062992" top="0.59055118110236227" bottom="0.1968503937007874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rep:2.41.0.88</dc:description>
  <cp:lastModifiedBy>User</cp:lastModifiedBy>
  <cp:lastPrinted>2017-02-17T12:21:18Z</cp:lastPrinted>
  <dcterms:created xsi:type="dcterms:W3CDTF">2017-01-16T15:20:50Z</dcterms:created>
  <dcterms:modified xsi:type="dcterms:W3CDTF">2017-02-17T12:21:26Z</dcterms:modified>
</cp:coreProperties>
</file>