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pelevich_ga\Desktop\"/>
    </mc:Choice>
  </mc:AlternateContent>
  <bookViews>
    <workbookView xWindow="360" yWindow="330" windowWidth="14940" windowHeight="909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Бюджет!$J$411</definedName>
    <definedName name="SIGN" localSheetId="0">Бюджет!$A$14:$H$14</definedName>
  </definedNames>
  <calcPr calcId="162913"/>
</workbook>
</file>

<file path=xl/calcChain.xml><?xml version="1.0" encoding="utf-8"?>
<calcChain xmlns="http://schemas.openxmlformats.org/spreadsheetml/2006/main">
  <c r="D48" i="1" l="1"/>
  <c r="D398" i="1" l="1"/>
  <c r="C398" i="1"/>
  <c r="D386" i="1"/>
  <c r="D387" i="1" s="1"/>
  <c r="C386" i="1"/>
  <c r="C387" i="1" s="1"/>
  <c r="D380" i="1"/>
  <c r="C380" i="1"/>
  <c r="D371" i="1"/>
  <c r="D372" i="1" s="1"/>
  <c r="C371" i="1"/>
  <c r="C372" i="1" s="1"/>
  <c r="D365" i="1"/>
  <c r="C365" i="1"/>
  <c r="D351" i="1"/>
  <c r="C351" i="1"/>
  <c r="E350" i="1"/>
  <c r="D327" i="1"/>
  <c r="C327" i="1"/>
  <c r="E326" i="1"/>
  <c r="D320" i="1"/>
  <c r="C320" i="1"/>
  <c r="D302" i="1"/>
  <c r="C302" i="1"/>
  <c r="E301" i="1"/>
  <c r="D284" i="1"/>
  <c r="C284" i="1"/>
  <c r="D273" i="1"/>
  <c r="C273" i="1"/>
  <c r="D262" i="1"/>
  <c r="C262" i="1"/>
  <c r="D236" i="1"/>
  <c r="D237" i="1" s="1"/>
  <c r="C237" i="1"/>
  <c r="D223" i="1"/>
  <c r="C223" i="1"/>
  <c r="E222" i="1"/>
  <c r="E203" i="1"/>
  <c r="D205" i="1"/>
  <c r="C205" i="1"/>
  <c r="E204" i="1"/>
  <c r="C185" i="1"/>
  <c r="D184" i="1"/>
  <c r="D185" i="1" s="1"/>
  <c r="C163" i="1"/>
  <c r="D162" i="1"/>
  <c r="D163" i="1" s="1"/>
  <c r="E163" i="1" s="1"/>
  <c r="C143" i="1"/>
  <c r="C144" i="1" s="1"/>
  <c r="D142" i="1"/>
  <c r="E142" i="1" s="1"/>
  <c r="D131" i="1"/>
  <c r="C131" i="1"/>
  <c r="E130" i="1"/>
  <c r="C100" i="1"/>
  <c r="D116" i="1"/>
  <c r="C116" i="1"/>
  <c r="E115" i="1"/>
  <c r="D99" i="1"/>
  <c r="D100" i="1" s="1"/>
  <c r="E85" i="1"/>
  <c r="E84" i="1"/>
  <c r="C86" i="1"/>
  <c r="D86" i="1"/>
  <c r="E86" i="1" s="1"/>
  <c r="E65" i="1"/>
  <c r="D66" i="1"/>
  <c r="E66" i="1" s="1"/>
  <c r="C67" i="1"/>
  <c r="C48" i="1"/>
  <c r="E46" i="1"/>
  <c r="D28" i="1"/>
  <c r="C27" i="1"/>
  <c r="C28" i="1" s="1"/>
  <c r="E26" i="1"/>
  <c r="D11" i="1"/>
  <c r="C11" i="1"/>
  <c r="E9" i="1"/>
  <c r="E223" i="1" l="1"/>
  <c r="E284" i="1"/>
  <c r="E273" i="1"/>
  <c r="E371" i="1"/>
  <c r="E387" i="1"/>
  <c r="E205" i="1"/>
  <c r="E320" i="1"/>
  <c r="E380" i="1"/>
  <c r="E262" i="1"/>
  <c r="E351" i="1"/>
  <c r="E398" i="1"/>
  <c r="E28" i="1"/>
  <c r="E116" i="1"/>
  <c r="E131" i="1"/>
  <c r="D143" i="1"/>
  <c r="D144" i="1" s="1"/>
  <c r="E237" i="1"/>
  <c r="E302" i="1"/>
  <c r="E365" i="1"/>
  <c r="E185" i="1"/>
  <c r="E386" i="1"/>
  <c r="E372" i="1"/>
  <c r="E327" i="1"/>
  <c r="E236" i="1"/>
  <c r="E184" i="1"/>
  <c r="E100" i="1"/>
  <c r="E99" i="1"/>
  <c r="D67" i="1"/>
  <c r="E67" i="1" s="1"/>
  <c r="E48" i="1"/>
  <c r="E47" i="1"/>
  <c r="E27" i="1"/>
  <c r="E11" i="1"/>
  <c r="E10" i="1"/>
  <c r="E143" i="1" l="1"/>
  <c r="E6" i="1" l="1"/>
  <c r="E7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7" i="1"/>
  <c r="E88" i="1"/>
  <c r="E89" i="1"/>
  <c r="E90" i="1"/>
  <c r="E91" i="1"/>
  <c r="E92" i="1"/>
  <c r="E93" i="1"/>
  <c r="E94" i="1"/>
  <c r="E95" i="1"/>
  <c r="E96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7" i="1"/>
  <c r="E118" i="1"/>
  <c r="E119" i="1"/>
  <c r="E120" i="1"/>
  <c r="E121" i="1"/>
  <c r="E122" i="1"/>
  <c r="E123" i="1"/>
  <c r="E124" i="1"/>
  <c r="E125" i="1"/>
  <c r="E126" i="1"/>
  <c r="E127" i="1"/>
  <c r="E132" i="1"/>
  <c r="E133" i="1"/>
  <c r="E134" i="1"/>
  <c r="E135" i="1"/>
  <c r="E136" i="1"/>
  <c r="E137" i="1"/>
  <c r="E138" i="1"/>
  <c r="E139" i="1"/>
  <c r="E140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4" i="1"/>
  <c r="E225" i="1"/>
  <c r="E226" i="1"/>
  <c r="E227" i="1"/>
  <c r="E228" i="1"/>
  <c r="E229" i="1"/>
  <c r="E230" i="1"/>
  <c r="E231" i="1"/>
  <c r="E232" i="1"/>
  <c r="E233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63" i="1"/>
  <c r="E264" i="1"/>
  <c r="E265" i="1"/>
  <c r="E266" i="1"/>
  <c r="E267" i="1"/>
  <c r="E268" i="1"/>
  <c r="E269" i="1"/>
  <c r="E274" i="1"/>
  <c r="E275" i="1"/>
  <c r="E276" i="1"/>
  <c r="E277" i="1"/>
  <c r="E278" i="1"/>
  <c r="E279" i="1"/>
  <c r="E280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21" i="1"/>
  <c r="E322" i="1"/>
  <c r="E323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52" i="1"/>
  <c r="E353" i="1"/>
  <c r="E354" i="1"/>
  <c r="E355" i="1"/>
  <c r="E356" i="1"/>
  <c r="E357" i="1"/>
  <c r="E358" i="1"/>
  <c r="E359" i="1"/>
  <c r="E360" i="1"/>
  <c r="E361" i="1"/>
  <c r="E366" i="1"/>
  <c r="E367" i="1"/>
  <c r="E368" i="1"/>
  <c r="E373" i="1"/>
  <c r="E374" i="1"/>
  <c r="E375" i="1"/>
  <c r="E376" i="1"/>
  <c r="E381" i="1"/>
  <c r="E382" i="1"/>
  <c r="E383" i="1"/>
  <c r="E388" i="1"/>
  <c r="E389" i="1"/>
  <c r="E390" i="1"/>
  <c r="E391" i="1"/>
  <c r="E392" i="1"/>
  <c r="E393" i="1"/>
  <c r="E394" i="1"/>
  <c r="E399" i="1"/>
  <c r="E400" i="1"/>
  <c r="E401" i="1"/>
  <c r="E402" i="1"/>
  <c r="E403" i="1"/>
  <c r="E404" i="1"/>
  <c r="E405" i="1"/>
  <c r="E406" i="1"/>
  <c r="E407" i="1"/>
</calcChain>
</file>

<file path=xl/sharedStrings.xml><?xml version="1.0" encoding="utf-8"?>
<sst xmlns="http://schemas.openxmlformats.org/spreadsheetml/2006/main" count="706" uniqueCount="587">
  <si>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</si>
  <si>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</si>
  <si>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</si>
  <si>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</si>
  <si>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</si>
  <si>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</si>
  <si>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</si>
  <si>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</si>
  <si>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</si>
  <si>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</si>
  <si>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</si>
  <si>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</si>
  <si>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5210111790</t>
  </si>
  <si>
    <t>Проведение независимой оценки качества условий образовательной деятельности в дошкольных учреждениях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</si>
  <si>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</si>
  <si>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</si>
  <si>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</si>
  <si>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</si>
  <si>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</si>
  <si>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</si>
  <si>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</si>
  <si>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</si>
  <si>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</si>
  <si>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</si>
  <si>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</si>
  <si>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</si>
  <si>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5210500000</t>
  </si>
  <si>
    <t>Основное мероприятие "Мероприятия по приспособлению объектов для доступа инвалидов и маломобильных групп населения"</t>
  </si>
  <si>
    <t>52105R0270</t>
  </si>
  <si>
    <t>Мероприятия государственной программы Российской Федерации "Доступная среда"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</si>
  <si>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</si>
  <si>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</si>
  <si>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</si>
  <si>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</si>
  <si>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</si>
  <si>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</si>
  <si>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</si>
  <si>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</si>
  <si>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5220112230</t>
  </si>
  <si>
    <t>Проведение независимой оценки качества условий образовательной деятельности в общеобразовательных учреждениях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</si>
  <si>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</si>
  <si>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</si>
  <si>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</si>
  <si>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</si>
  <si>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</si>
  <si>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</si>
  <si>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</si>
  <si>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</si>
  <si>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</si>
  <si>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</si>
  <si>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5220311880</t>
  </si>
  <si>
    <t>Государственная регламентация деятельности образовательных организаций</t>
  </si>
  <si>
    <t>5220312560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</si>
  <si>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</si>
  <si>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</si>
  <si>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</si>
  <si>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</si>
  <si>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</si>
  <si>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</si>
  <si>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</si>
  <si>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</si>
  <si>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</si>
  <si>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</si>
  <si>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</si>
  <si>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</si>
  <si>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</si>
  <si>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5230112360</t>
  </si>
  <si>
    <t>Проведение независимой оценки качества условий образовательной деятельности в учреждениях дополнительного образования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</si>
  <si>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</si>
  <si>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</si>
  <si>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</si>
  <si>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</si>
  <si>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</si>
  <si>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</si>
  <si>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</si>
  <si>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</si>
  <si>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</si>
  <si>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</si>
  <si>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</si>
  <si>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</si>
  <si>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</si>
  <si>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</si>
  <si>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</si>
  <si>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</si>
  <si>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523E200000</t>
  </si>
  <si>
    <t>Федеральный проект "Успех каждого ребенка"</t>
  </si>
  <si>
    <t>523E254910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</si>
  <si>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</si>
  <si>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</si>
  <si>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</si>
  <si>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</si>
  <si>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</si>
  <si>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</si>
  <si>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</si>
  <si>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</si>
  <si>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</si>
  <si>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</si>
  <si>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</si>
  <si>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</si>
  <si>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</si>
  <si>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5240211130</t>
  </si>
  <si>
    <t>Профессиональная переподготовка специалистов образовательных организаций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</si>
  <si>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</si>
  <si>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</si>
  <si>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</si>
  <si>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</si>
  <si>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</si>
  <si>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</si>
  <si>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</si>
  <si>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</si>
  <si>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5240211980</t>
  </si>
  <si>
    <t>Проведение обязательного психиатрического освидетельствования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</si>
  <si>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</si>
  <si>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</si>
  <si>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</si>
  <si>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</si>
  <si>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</si>
  <si>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</si>
  <si>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</si>
  <si>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</si>
  <si>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</si>
  <si>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</si>
  <si>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</si>
  <si>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</si>
  <si>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</si>
  <si>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</si>
  <si>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</si>
  <si>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</si>
  <si>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</si>
  <si>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</si>
  <si>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</si>
  <si>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</si>
  <si>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</si>
  <si>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525E400000</t>
  </si>
  <si>
    <t>Федеральный проект "Цифровая образовательная среда"</t>
  </si>
  <si>
    <t>525E452100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</si>
  <si>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</si>
  <si>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</si>
  <si>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</si>
  <si>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</si>
  <si>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</si>
  <si>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</si>
  <si>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</si>
  <si>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</si>
  <si>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</si>
  <si>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</si>
  <si>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</si>
  <si>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</si>
  <si>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</si>
  <si>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</si>
  <si>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</si>
  <si>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52602S0605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</si>
  <si>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</si>
  <si>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52602S4417</t>
  </si>
  <si>
    <t>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</si>
  <si>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5260300000</t>
  </si>
  <si>
    <t>Основное мероприятие "Обеспечение мерами социальной поддержки иных категорий граждан"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</si>
  <si>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</si>
  <si>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</si>
  <si>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52603R3040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</si>
  <si>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</si>
  <si>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</si>
  <si>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</si>
  <si>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</si>
  <si>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</si>
  <si>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5270112140</t>
  </si>
  <si>
    <t>Обеспечение антитеррористической защищенности объектов (территорий)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</si>
  <si>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</si>
  <si>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</si>
  <si>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</si>
  <si>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</si>
  <si>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</si>
  <si>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</si>
  <si>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</si>
  <si>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</si>
  <si>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</si>
  <si>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</si>
  <si>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</si>
  <si>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</si>
  <si>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</si>
  <si>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</si>
  <si>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</si>
  <si>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</si>
  <si>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</si>
  <si>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</si>
  <si>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</si>
  <si>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</si>
  <si>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5280112320</t>
  </si>
  <si>
    <t>Укрепление материально-технической базы учреждений общего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</si>
  <si>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</si>
  <si>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</si>
  <si>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</si>
  <si>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</si>
  <si>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</si>
  <si>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</si>
  <si>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</si>
  <si>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</si>
  <si>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52801S4840</t>
  </si>
  <si>
    <t>Поддержка развития общественной инфраструктуры муниципального значения</t>
  </si>
  <si>
    <t>52801S4890</t>
  </si>
  <si>
    <t>Проведение капитального ремонта спортивных площадок (стадионов) общеобразовательных организаций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</si>
  <si>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</si>
  <si>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</si>
  <si>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</si>
  <si>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</si>
  <si>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</si>
  <si>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</si>
  <si>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</si>
  <si>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</si>
  <si>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</si>
  <si>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</si>
  <si>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</si>
  <si>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</si>
  <si>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</si>
  <si>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</si>
  <si>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</si>
  <si>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</si>
  <si>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5290171490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</si>
  <si>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</si>
  <si>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5290171500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</si>
  <si>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</si>
  <si>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5290171720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</si>
  <si>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</si>
  <si>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</si>
  <si>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</si>
  <si>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</si>
  <si>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</si>
  <si>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</si>
  <si>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</si>
  <si>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</si>
  <si>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</si>
  <si>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</si>
  <si>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</si>
  <si>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</si>
  <si>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</si>
  <si>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</si>
  <si>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</si>
  <si>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5410106540</t>
  </si>
  <si>
    <t>Возмещение затрат с целью погашения кредиторской задолженности и восстановления платежеспособности предприятиям спорта</t>
  </si>
  <si>
    <t>5410106550</t>
  </si>
  <si>
    <t>Субсидии предприятиям спорта на возмещение затрат, возникших в результате распространения коронавирусной инфекции</t>
  </si>
  <si>
    <t>5410111051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</si>
  <si>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</si>
  <si>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</si>
  <si>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</si>
  <si>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</si>
  <si>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</si>
  <si>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</si>
  <si>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</si>
  <si>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</si>
  <si>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</si>
  <si>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</si>
  <si>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</si>
  <si>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</si>
  <si>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</si>
  <si>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</si>
  <si>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</si>
  <si>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</si>
  <si>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</si>
  <si>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</si>
  <si>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</si>
  <si>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5410700000</t>
  </si>
  <si>
    <t>Основное мероприятие "Реализация комплекса мер по поддержке учреждений, осуществляющих спортивную подготовку в Кировском районе Ленинградской области"</t>
  </si>
  <si>
    <t>5410700250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</si>
  <si>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</si>
  <si>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</si>
  <si>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</si>
  <si>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</si>
  <si>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</si>
  <si>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</si>
  <si>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</si>
  <si>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</si>
  <si>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</si>
  <si>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</si>
  <si>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</si>
  <si>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</si>
  <si>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</si>
  <si>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</si>
  <si>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</si>
  <si>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</si>
  <si>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</si>
  <si>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</si>
  <si>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</si>
  <si>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</si>
  <si>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</si>
  <si>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</si>
  <si>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</si>
  <si>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</si>
  <si>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5420700000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</si>
  <si>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</si>
  <si>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5420712370</t>
  </si>
  <si>
    <t>Материально-техническое обеспечение молодежных коворкинг-центров</t>
  </si>
  <si>
    <t>54207S4820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</si>
  <si>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</si>
  <si>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</si>
  <si>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</si>
  <si>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</si>
  <si>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</si>
  <si>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</si>
  <si>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</si>
  <si>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</si>
  <si>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</si>
  <si>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</si>
  <si>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</si>
  <si>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</si>
  <si>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</si>
  <si>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</si>
  <si>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</si>
  <si>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</si>
  <si>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"Развитие и сохранение кадрового потенциала учреждений культуры"</t>
  </si>
  <si>
    <t>55104S0360</t>
  </si>
  <si>
    <t>Обеспечение стимулирующих выплат работникам муниципальных учреждений культуры Ленинградской области</t>
  </si>
  <si>
    <t>5510500000</t>
  </si>
  <si>
    <t>55105S0930</t>
  </si>
  <si>
    <t>Мероприятия по формированию доступной среды жизнедеятельности для инвалидов в Ленинградской области</t>
  </si>
  <si>
    <t>5510600000</t>
  </si>
  <si>
    <t>Основное мероприятие "Развитие инфраструктуры культуры"</t>
  </si>
  <si>
    <t>55106R5190</t>
  </si>
  <si>
    <t>Государственная поддержка отрасли культуры</t>
  </si>
  <si>
    <t>55106S4840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</si>
  <si>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</si>
  <si>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</si>
  <si>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</si>
  <si>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учреждениям субсидий"</t>
  </si>
  <si>
    <t>5520100250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</si>
  <si>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</si>
  <si>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</si>
  <si>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</si>
  <si>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</si>
  <si>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</si>
  <si>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</si>
  <si>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</si>
  <si>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</si>
  <si>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</si>
  <si>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</si>
  <si>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5520495030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</si>
  <si>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</si>
  <si>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55204S4840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</si>
  <si>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</si>
  <si>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</si>
  <si>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</si>
  <si>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</si>
  <si>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</si>
  <si>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</si>
  <si>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</si>
  <si>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</si>
  <si>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</si>
  <si>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</si>
  <si>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</si>
  <si>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</si>
  <si>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</si>
  <si>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</si>
  <si>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</si>
  <si>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</si>
  <si>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</si>
  <si>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</si>
  <si>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55304S5194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</si>
  <si>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</si>
  <si>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</si>
  <si>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</si>
  <si>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</si>
  <si>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</si>
  <si>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</si>
  <si>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</si>
  <si>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</si>
  <si>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</si>
  <si>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5530700000</t>
  </si>
  <si>
    <t>Основное мероприятие "Поддержка социально ориентированных некоммерческих общественных организаций"</t>
  </si>
  <si>
    <t>5530706690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</si>
  <si>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</si>
  <si>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5530772060</t>
  </si>
  <si>
    <t>5530900000</t>
  </si>
  <si>
    <t>Основное мероприятие "Участие делегации Кировского района в мероприятиях Ленинградской области"</t>
  </si>
  <si>
    <t>5530910970</t>
  </si>
  <si>
    <t>Участие делегации Кировского района в мероприятиях Ленинградской области</t>
  </si>
  <si>
    <t>5531000000</t>
  </si>
  <si>
    <t>Основное мероприятие "Поддержка средств массовой информации"</t>
  </si>
  <si>
    <t>5531006200</t>
  </si>
  <si>
    <t>Финансовое обеспечение затрат в связи с производством периодических печатных изданий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</si>
  <si>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</si>
  <si>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</si>
  <si>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</si>
  <si>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</si>
  <si>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</si>
  <si>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</si>
  <si>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</si>
  <si>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</si>
  <si>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</si>
  <si>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</si>
  <si>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</si>
  <si>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</si>
  <si>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</si>
  <si>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</si>
  <si>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</si>
  <si>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</si>
  <si>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</si>
  <si>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</si>
  <si>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</si>
  <si>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</si>
  <si>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</si>
  <si>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</si>
  <si>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</si>
  <si>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</si>
  <si>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</si>
  <si>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</si>
  <si>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</si>
  <si>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</si>
  <si>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</si>
  <si>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</si>
  <si>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</si>
  <si>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</si>
  <si>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</si>
  <si>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</si>
  <si>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</si>
  <si>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</si>
  <si>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</si>
  <si>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</si>
  <si>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</si>
  <si>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</si>
  <si>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</si>
  <si>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</si>
  <si>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</si>
  <si>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</si>
  <si>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</si>
  <si>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5701300000</t>
  </si>
  <si>
    <t>Основное мероприятие "Замена светильников"</t>
  </si>
  <si>
    <t>5701312570</t>
  </si>
  <si>
    <t>Мероприятия по замене светильников в муниципальных образовательных учреждениях</t>
  </si>
  <si>
    <t>5701700000</t>
  </si>
  <si>
    <t>Основное мероприятие "Замена электрических автоматов"</t>
  </si>
  <si>
    <t>5701712620</t>
  </si>
  <si>
    <t>Замена электрических автоматов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</si>
  <si>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</si>
  <si>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</si>
  <si>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</si>
  <si>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</si>
  <si>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5800106310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</si>
  <si>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</si>
  <si>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58001S4260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</si>
  <si>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</si>
  <si>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</si>
  <si>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</si>
  <si>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</si>
  <si>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</si>
  <si>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</si>
  <si>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</si>
  <si>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</si>
  <si>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</si>
  <si>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</si>
  <si>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</si>
  <si>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</si>
  <si>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</si>
  <si>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</si>
  <si>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</si>
  <si>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</si>
  <si>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</si>
  <si>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</si>
  <si>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</si>
  <si>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</si>
  <si>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</si>
  <si>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</si>
  <si>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</si>
  <si>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</si>
  <si>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</si>
  <si>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</si>
  <si>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</si>
  <si>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</si>
  <si>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</si>
  <si>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</si>
  <si>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</si>
  <si>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</si>
  <si>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</si>
  <si>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</si>
  <si>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</si>
  <si>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</si>
  <si>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</si>
  <si>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</si>
  <si>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6100180580</t>
  </si>
  <si>
    <t>Строительство локальных очистных сооружений МБОУ "ОСШ №3" г. Отрадное, проспект 1 Советский, д.18</t>
  </si>
  <si>
    <t>6100180630</t>
  </si>
  <si>
    <t>Реконструкция здания (в том числе проектирование) в целях размещения МФЦ в г.Кировске</t>
  </si>
  <si>
    <t>6100180970</t>
  </si>
  <si>
    <t>Разработка ПСД на строительство Центра поддержки малого бизнеса Кировского района по адресу: г.Кировск, ул.Красных сосен д.4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</si>
  <si>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</si>
  <si>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</si>
  <si>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61001S4451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</si>
  <si>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</si>
  <si>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61001S4731</t>
  </si>
  <si>
    <t>Капитальное строительство (реконструкция) объектов теплоэнергетики, включая проектно-изыскательские работы (Строительство газовой блочно-модульной котельной в п. Шум по адресу: Кировский район, ст. Войбокало, Школьный переулок)</t>
  </si>
  <si>
    <t>6100200000</t>
  </si>
  <si>
    <t>Основное мероприятие "Капитальный ремонт (ремонт) объектов муниципальной собственности"</t>
  </si>
  <si>
    <t>6100217100</t>
  </si>
  <si>
    <t>Мероприятия по капитальному ремонту (ремонту) прочих объектов</t>
  </si>
  <si>
    <t>6100217850</t>
  </si>
  <si>
    <t>Мероприятия по разработке технических планов объекта</t>
  </si>
  <si>
    <t>6100217930</t>
  </si>
  <si>
    <t>Мероприятия по капитальному ремонту (ремонту) организаций физической культуры и массового спорта</t>
  </si>
  <si>
    <t>6100217940</t>
  </si>
  <si>
    <t>Мероприятия по капитальному ремонту (ремонту) дошкольных образовательных организаций</t>
  </si>
  <si>
    <t>6100217960</t>
  </si>
  <si>
    <t>Мероприятия по капитальному ремонту (ремонту) общеобразовательных организаций</t>
  </si>
  <si>
    <t>6100217970</t>
  </si>
  <si>
    <t>Мероприятия по капитальному ремонту (ремонту) организаций дополнительного образования</t>
  </si>
  <si>
    <t>61002S4300</t>
  </si>
  <si>
    <t>Реновация организаций общего образования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</si>
  <si>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</si>
  <si>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</si>
  <si>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</si>
  <si>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</si>
  <si>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</si>
  <si>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</si>
  <si>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</si>
  <si>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</si>
  <si>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6200111040</t>
  </si>
  <si>
    <t>Выполнение работ по формированию земельных участков, занятых автомобильными дорогами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</si>
  <si>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</si>
  <si>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</si>
  <si>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</si>
  <si>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</si>
  <si>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6200200000</t>
  </si>
  <si>
    <t>Основное мероприятие "Формирование комплексных решений об организации дорожного движения на территории Кировского муниципального района"</t>
  </si>
  <si>
    <t>6200211050</t>
  </si>
  <si>
    <t>Разработка комплексной схемы организации дорожного движения (КСОДД) и проектов организации дорожного движения (ПОДД)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</si>
  <si>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</si>
  <si>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</si>
  <si>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</si>
  <si>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</si>
  <si>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</si>
  <si>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</si>
  <si>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</si>
  <si>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</si>
  <si>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</si>
  <si>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</si>
  <si>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</si>
  <si>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</si>
  <si>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</si>
  <si>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</si>
  <si>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6330171030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</si>
  <si>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</si>
  <si>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</si>
  <si>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</si>
  <si>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</si>
  <si>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</si>
  <si>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</si>
  <si>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</si>
  <si>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</si>
  <si>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</si>
  <si>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</si>
  <si>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из бюджета муниципального района"</t>
  </si>
  <si>
    <t>6500190050</t>
  </si>
  <si>
    <t>Дотации на выравнивание бюджетной обеспеченности поселений из бюджета муниципального района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</si>
  <si>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</si>
  <si>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</si>
  <si>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</si>
  <si>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</si>
  <si>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</si>
  <si>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</si>
  <si>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</si>
  <si>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</si>
  <si>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</si>
  <si>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</si>
  <si>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</si>
  <si>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</si>
  <si>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</si>
  <si>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</si>
  <si>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6600400000</t>
  </si>
  <si>
    <t>Основное мероприятие "Развитие муниципальной системы оповещения"</t>
  </si>
  <si>
    <t>6600495120</t>
  </si>
  <si>
    <t>Осуществление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</si>
  <si>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</si>
  <si>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</si>
  <si>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</si>
  <si>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</si>
  <si>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</si>
  <si>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</si>
  <si>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</si>
  <si>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</si>
  <si>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</si>
  <si>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</si>
  <si>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</si>
  <si>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</si>
  <si>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Отчет о выполнении муниципальных программ Кировского муниципального района Ленинградской области</t>
  </si>
  <si>
    <t>за 9 месяцев 2020 года</t>
  </si>
  <si>
    <t>Наименование программы, подпрограммы, мероприятия</t>
  </si>
  <si>
    <t>Объем финансирования на 2020 год ( руб.)</t>
  </si>
  <si>
    <t>Исполнение( руб.)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</si>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</sst>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%"/>
  </numFmts>
  <fonts count="7" x14ac:knownFonts="1">
    <font>
      <sz val="10"/>
      <name val="Arial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166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166" fontId="5" fillId="0" borderId="8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vertical="center"/>
    </xf>
    <xf numFmtId="166" fontId="5" fillId="0" borderId="3" xfId="0" applyNumberFormat="1" applyFont="1" applyBorder="1" applyAlignment="1" applyProtection="1">
      <alignment horizontal="right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66" fontId="6" fillId="0" borderId="13" xfId="0" applyNumberFormat="1" applyFont="1" applyBorder="1" applyAlignment="1" applyProtection="1">
      <alignment horizontal="right" vertical="center"/>
    </xf>
    <xf numFmtId="166" fontId="6" fillId="0" borderId="4" xfId="0" applyNumberFormat="1" applyFont="1" applyBorder="1" applyAlignment="1" applyProtection="1">
      <alignment horizontal="right" vertical="center"/>
    </xf>
    <xf numFmtId="166" fontId="6" fillId="0" borderId="14" xfId="0" applyNumberFormat="1" applyFont="1" applyBorder="1" applyAlignment="1" applyProtection="1">
      <alignment horizontal="right" vertical="center"/>
    </xf>
    <xf numFmtId="166" fontId="6" fillId="0" borderId="3" xfId="0" applyNumberFormat="1" applyFont="1" applyBorder="1" applyAlignment="1" applyProtection="1">
      <alignment horizontal="right" vertical="center"/>
    </xf>
    <xf numFmtId="166" fontId="6" fillId="0" borderId="3" xfId="0" applyNumberFormat="1" applyFont="1" applyBorder="1" applyAlignment="1" applyProtection="1">
      <alignment horizontal="right"/>
    </xf>
    <xf numFmtId="166" fontId="5" fillId="0" borderId="12" xfId="0" applyNumberFormat="1" applyFont="1" applyFill="1" applyBorder="1" applyAlignment="1">
      <alignment vertical="center"/>
    </xf>
    <xf numFmtId="166" fontId="6" fillId="0" borderId="15" xfId="0" applyNumberFormat="1" applyFont="1" applyBorder="1" applyAlignment="1" applyProtection="1">
      <alignment horizontal="right"/>
    </xf>
    <xf numFmtId="166" fontId="6" fillId="0" borderId="14" xfId="0" applyNumberFormat="1" applyFont="1" applyBorder="1" applyAlignment="1" applyProtection="1">
      <alignment horizontal="right"/>
    </xf>
    <xf numFmtId="165" fontId="6" fillId="0" borderId="4" xfId="0" applyNumberFormat="1" applyFont="1" applyBorder="1" applyAlignment="1" applyProtection="1">
      <alignment horizontal="left" vertical="center" wrapText="1"/>
    </xf>
    <xf numFmtId="166" fontId="6" fillId="0" borderId="15" xfId="0" applyNumberFormat="1" applyFont="1" applyBorder="1" applyAlignment="1" applyProtection="1">
      <alignment horizontal="right" vertical="center"/>
    </xf>
    <xf numFmtId="165" fontId="5" fillId="0" borderId="3" xfId="0" applyNumberFormat="1" applyFont="1" applyBorder="1" applyAlignment="1" applyProtection="1">
      <alignment horizontal="left" vertical="center" wrapText="1"/>
    </xf>
    <xf numFmtId="166" fontId="6" fillId="0" borderId="16" xfId="0" applyNumberFormat="1" applyFont="1" applyBorder="1" applyAlignment="1" applyProtection="1">
      <alignment horizontal="right"/>
    </xf>
    <xf numFmtId="166" fontId="6" fillId="0" borderId="13" xfId="0" applyNumberFormat="1" applyFont="1" applyBorder="1" applyAlignment="1" applyProtection="1">
      <alignment horizontal="right"/>
    </xf>
    <xf numFmtId="166" fontId="6" fillId="0" borderId="4" xfId="0" applyNumberFormat="1" applyFont="1" applyBorder="1" applyAlignment="1" applyProtection="1">
      <alignment horizontal="right"/>
    </xf>
    <xf numFmtId="166" fontId="5" fillId="0" borderId="17" xfId="0" applyNumberFormat="1" applyFont="1" applyFill="1" applyBorder="1" applyAlignment="1">
      <alignment vertical="center"/>
    </xf>
    <xf numFmtId="0" fontId="6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166" fontId="5" fillId="2" borderId="3" xfId="0" applyNumberFormat="1" applyFont="1" applyFill="1" applyBorder="1" applyAlignment="1" applyProtection="1">
      <alignment horizontal="right"/>
    </xf>
    <xf numFmtId="166" fontId="5" fillId="2" borderId="3" xfId="0" applyNumberFormat="1" applyFont="1" applyFill="1" applyBorder="1" applyAlignment="1" applyProtection="1">
      <alignment horizontal="right" vertical="center"/>
    </xf>
    <xf numFmtId="49" fontId="5" fillId="2" borderId="2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left"/>
    </xf>
    <xf numFmtId="4" fontId="5" fillId="2" borderId="3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08"/>
  <sheetViews>
    <sheetView showGridLines="0" tabSelected="1" workbookViewId="0">
      <selection activeCell="A2" sqref="A2:E2"/>
    </sheetView>
  </sheetViews>
  <sheetFormatPr defaultColWidth="8.85546875" defaultRowHeight="12.75" customHeight="1" outlineLevelRow="7" x14ac:dyDescent="0.2"/>
  <cols>
    <col min="1" max="1" width="14.28515625" style="2" customWidth="1"/>
    <col min="2" max="2" width="60.42578125" style="2" customWidth="1"/>
    <col min="3" max="4" width="15.42578125" style="2" customWidth="1"/>
    <col min="5" max="5" width="9.85546875" style="2" customWidth="1"/>
    <col min="6" max="6" width="9.140625" style="2" customWidth="1"/>
    <col min="7" max="7" width="13.140625" style="2" customWidth="1"/>
    <col min="8" max="10" width="9.140625" style="2" customWidth="1"/>
    <col min="11" max="16384" width="8.85546875" style="2"/>
  </cols>
  <sheetData>
    <row r="1" spans="1:10" x14ac:dyDescent="0.2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4.25" x14ac:dyDescent="0.2">
      <c r="A2" s="51" t="s">
        <v>581</v>
      </c>
      <c r="B2" s="51"/>
      <c r="C2" s="51"/>
      <c r="D2" s="51"/>
      <c r="E2" s="51"/>
      <c r="F2" s="4"/>
      <c r="G2" s="4"/>
      <c r="H2" s="4"/>
      <c r="I2" s="4"/>
      <c r="J2" s="4"/>
    </row>
    <row r="3" spans="1:10" ht="14.25" x14ac:dyDescent="0.2">
      <c r="A3" s="51" t="s">
        <v>582</v>
      </c>
      <c r="B3" s="51"/>
      <c r="C3" s="51"/>
      <c r="D3" s="51"/>
      <c r="E3" s="51"/>
      <c r="F3" s="4"/>
      <c r="G3" s="5"/>
      <c r="H3" s="5"/>
      <c r="I3" s="4"/>
      <c r="J3" s="4"/>
    </row>
    <row r="4" spans="1:10" x14ac:dyDescent="0.2">
      <c r="A4" s="6"/>
      <c r="B4" s="6"/>
      <c r="C4" s="6"/>
      <c r="D4" s="6"/>
      <c r="E4" s="6"/>
      <c r="F4" s="6"/>
      <c r="G4" s="6"/>
      <c r="H4" s="6"/>
      <c r="I4" s="1"/>
      <c r="J4" s="1"/>
    </row>
    <row r="5" spans="1:10" ht="36" x14ac:dyDescent="0.2">
      <c r="A5" s="41" t="s">
        <v>0</v>
      </c>
      <c r="B5" s="41" t="s">
        <v>583</v>
      </c>
      <c r="C5" s="41" t="s">
        <v>584</v>
      </c>
      <c r="D5" s="41" t="s">
        <v>585</v>
      </c>
      <c r="E5" s="42" t="s">
        <v>586</v>
      </c>
    </row>
    <row r="6" spans="1:10" ht="24" x14ac:dyDescent="0.2">
      <c r="A6" s="43" t="s">
        <v>2</v>
      </c>
      <c r="B6" s="44" t="s">
        <v>3</v>
      </c>
      <c r="C6" s="45">
        <v>2166171280.52</v>
      </c>
      <c r="D6" s="45">
        <v>1472137072.6199999</v>
      </c>
      <c r="E6" s="47">
        <f t="shared" ref="E6:E89" si="0">D6/C6</f>
        <v>0.67960326399794491</v>
      </c>
    </row>
    <row r="7" spans="1:10" ht="24" outlineLevel="1" x14ac:dyDescent="0.2">
      <c r="A7" s="43" t="s">
        <v>4</v>
      </c>
      <c r="B7" s="44" t="s">
        <v>5</v>
      </c>
      <c r="C7" s="45">
        <v>226777719.99000001</v>
      </c>
      <c r="D7" s="45">
        <v>146180868.16</v>
      </c>
      <c r="E7" s="47">
        <f t="shared" si="0"/>
        <v>0.6445997788779515</v>
      </c>
    </row>
    <row r="8" spans="1:10" outlineLevel="1" x14ac:dyDescent="0.2">
      <c r="A8" s="11"/>
      <c r="B8" s="12" t="s">
        <v>577</v>
      </c>
      <c r="C8" s="13"/>
      <c r="D8" s="14"/>
      <c r="E8" s="15"/>
    </row>
    <row r="9" spans="1:10" outlineLevel="1" x14ac:dyDescent="0.2">
      <c r="A9" s="16"/>
      <c r="B9" s="17" t="s">
        <v>578</v>
      </c>
      <c r="C9" s="18">
        <v>601178.92000000004</v>
      </c>
      <c r="D9" s="18">
        <v>601178.92000000004</v>
      </c>
      <c r="E9" s="19">
        <f>D9/C9</f>
        <v>1</v>
      </c>
    </row>
    <row r="10" spans="1:10" outlineLevel="1" x14ac:dyDescent="0.2">
      <c r="A10" s="16"/>
      <c r="B10" s="17" t="s">
        <v>579</v>
      </c>
      <c r="C10" s="18">
        <v>28086846.079999998</v>
      </c>
      <c r="D10" s="18">
        <v>10735316.890000001</v>
      </c>
      <c r="E10" s="19">
        <f>D10/C10</f>
        <v>0.38221866775011004</v>
      </c>
    </row>
    <row r="11" spans="1:10" outlineLevel="1" x14ac:dyDescent="0.2">
      <c r="A11" s="11"/>
      <c r="B11" s="12" t="s">
        <v>580</v>
      </c>
      <c r="C11" s="13">
        <f>C7-C10-C9</f>
        <v>198089694.99000004</v>
      </c>
      <c r="D11" s="13">
        <f>D7-D10-D9</f>
        <v>134844372.34999999</v>
      </c>
      <c r="E11" s="20">
        <f>D11/C11</f>
        <v>0.68072381229526957</v>
      </c>
    </row>
    <row r="12" spans="1:10" ht="24" outlineLevel="2" x14ac:dyDescent="0.2">
      <c r="A12" s="8" t="s">
        <v>6</v>
      </c>
      <c r="B12" s="9" t="s">
        <v>7</v>
      </c>
      <c r="C12" s="10">
        <v>196356164.99000001</v>
      </c>
      <c r="D12" s="10">
        <v>127570115.48999999</v>
      </c>
      <c r="E12" s="21">
        <f t="shared" si="0"/>
        <v>0.64968734491477187</v>
      </c>
    </row>
    <row r="13" spans="1:10" outlineLevel="7" x14ac:dyDescent="0.2">
      <c r="A13" s="22" t="s">
        <v>8</v>
      </c>
      <c r="B13" s="23" t="s">
        <v>9</v>
      </c>
      <c r="C13" s="24">
        <v>66502733.079999998</v>
      </c>
      <c r="D13" s="24">
        <v>32943356.050000001</v>
      </c>
      <c r="E13" s="25">
        <f t="shared" si="0"/>
        <v>0.49536845365994997</v>
      </c>
    </row>
    <row r="14" spans="1:10" ht="24" outlineLevel="7" x14ac:dyDescent="0.2">
      <c r="A14" s="22" t="s">
        <v>10</v>
      </c>
      <c r="B14" s="23" t="s">
        <v>11</v>
      </c>
      <c r="C14" s="24">
        <v>129773631.91</v>
      </c>
      <c r="D14" s="24">
        <v>94550759.439999998</v>
      </c>
      <c r="E14" s="26">
        <f t="shared" si="0"/>
        <v>0.72858220925474593</v>
      </c>
    </row>
    <row r="15" spans="1:10" ht="24" outlineLevel="7" x14ac:dyDescent="0.2">
      <c r="A15" s="22" t="s">
        <v>12</v>
      </c>
      <c r="B15" s="23" t="s">
        <v>13</v>
      </c>
      <c r="C15" s="24">
        <v>79800</v>
      </c>
      <c r="D15" s="24">
        <v>76000</v>
      </c>
      <c r="E15" s="27">
        <f t="shared" si="0"/>
        <v>0.95238095238095233</v>
      </c>
    </row>
    <row r="16" spans="1:10" ht="24" outlineLevel="2" x14ac:dyDescent="0.2">
      <c r="A16" s="8" t="s">
        <v>14</v>
      </c>
      <c r="B16" s="9" t="s">
        <v>15</v>
      </c>
      <c r="C16" s="10">
        <v>10017555</v>
      </c>
      <c r="D16" s="10">
        <v>9670935</v>
      </c>
      <c r="E16" s="21">
        <f t="shared" si="0"/>
        <v>0.965398742507528</v>
      </c>
    </row>
    <row r="17" spans="1:5" outlineLevel="7" x14ac:dyDescent="0.2">
      <c r="A17" s="22" t="s">
        <v>16</v>
      </c>
      <c r="B17" s="23" t="s">
        <v>17</v>
      </c>
      <c r="C17" s="24">
        <v>300000</v>
      </c>
      <c r="D17" s="24">
        <v>0</v>
      </c>
      <c r="E17" s="25">
        <f t="shared" si="0"/>
        <v>0</v>
      </c>
    </row>
    <row r="18" spans="1:5" ht="24" outlineLevel="7" x14ac:dyDescent="0.2">
      <c r="A18" s="22" t="s">
        <v>18</v>
      </c>
      <c r="B18" s="23" t="s">
        <v>19</v>
      </c>
      <c r="C18" s="24">
        <v>180000</v>
      </c>
      <c r="D18" s="24">
        <v>133380</v>
      </c>
      <c r="E18" s="26">
        <f t="shared" si="0"/>
        <v>0.74099999999999999</v>
      </c>
    </row>
    <row r="19" spans="1:5" ht="36" outlineLevel="7" x14ac:dyDescent="0.2">
      <c r="A19" s="22" t="s">
        <v>20</v>
      </c>
      <c r="B19" s="23" t="s">
        <v>21</v>
      </c>
      <c r="C19" s="24">
        <v>9537555</v>
      </c>
      <c r="D19" s="24">
        <v>9537555</v>
      </c>
      <c r="E19" s="27">
        <f t="shared" si="0"/>
        <v>1</v>
      </c>
    </row>
    <row r="20" spans="1:5" ht="24" outlineLevel="2" x14ac:dyDescent="0.2">
      <c r="A20" s="8" t="s">
        <v>22</v>
      </c>
      <c r="B20" s="9" t="s">
        <v>23</v>
      </c>
      <c r="C20" s="10">
        <v>17412800</v>
      </c>
      <c r="D20" s="10">
        <v>5948617.6699999999</v>
      </c>
      <c r="E20" s="21">
        <f t="shared" si="0"/>
        <v>0.34162326966369566</v>
      </c>
    </row>
    <row r="21" spans="1:5" ht="36" outlineLevel="7" x14ac:dyDescent="0.2">
      <c r="A21" s="22" t="s">
        <v>24</v>
      </c>
      <c r="B21" s="23" t="s">
        <v>25</v>
      </c>
      <c r="C21" s="24">
        <v>17412800</v>
      </c>
      <c r="D21" s="24">
        <v>5948617.6699999999</v>
      </c>
      <c r="E21" s="28">
        <f t="shared" si="0"/>
        <v>0.34162326966369566</v>
      </c>
    </row>
    <row r="22" spans="1:5" ht="24" outlineLevel="2" x14ac:dyDescent="0.2">
      <c r="A22" s="8" t="s">
        <v>26</v>
      </c>
      <c r="B22" s="9" t="s">
        <v>27</v>
      </c>
      <c r="C22" s="10">
        <v>2991200</v>
      </c>
      <c r="D22" s="10">
        <v>2991200</v>
      </c>
      <c r="E22" s="21">
        <f t="shared" si="0"/>
        <v>1</v>
      </c>
    </row>
    <row r="23" spans="1:5" ht="24" outlineLevel="7" x14ac:dyDescent="0.2">
      <c r="A23" s="22" t="s">
        <v>28</v>
      </c>
      <c r="B23" s="23" t="s">
        <v>29</v>
      </c>
      <c r="C23" s="24">
        <v>2991200</v>
      </c>
      <c r="D23" s="24">
        <v>2991200</v>
      </c>
      <c r="E23" s="28">
        <f t="shared" si="0"/>
        <v>1</v>
      </c>
    </row>
    <row r="24" spans="1:5" ht="36" outlineLevel="1" x14ac:dyDescent="0.2">
      <c r="A24" s="43" t="s">
        <v>30</v>
      </c>
      <c r="B24" s="44" t="s">
        <v>31</v>
      </c>
      <c r="C24" s="45">
        <v>162882738.36000001</v>
      </c>
      <c r="D24" s="45">
        <v>101101591.91</v>
      </c>
      <c r="E24" s="47">
        <f t="shared" si="0"/>
        <v>0.62070169575948175</v>
      </c>
    </row>
    <row r="25" spans="1:5" outlineLevel="1" x14ac:dyDescent="0.2">
      <c r="A25" s="11"/>
      <c r="B25" s="12" t="s">
        <v>577</v>
      </c>
      <c r="C25" s="13"/>
      <c r="D25" s="13"/>
      <c r="E25" s="15"/>
    </row>
    <row r="26" spans="1:5" outlineLevel="1" x14ac:dyDescent="0.2">
      <c r="A26" s="16"/>
      <c r="B26" s="17" t="s">
        <v>578</v>
      </c>
      <c r="C26" s="18">
        <v>1514419.36</v>
      </c>
      <c r="D26" s="18">
        <v>1335163.3999999999</v>
      </c>
      <c r="E26" s="30">
        <f>D26/C26</f>
        <v>0.8816338692342125</v>
      </c>
    </row>
    <row r="27" spans="1:5" outlineLevel="1" x14ac:dyDescent="0.2">
      <c r="A27" s="16"/>
      <c r="B27" s="17" t="s">
        <v>579</v>
      </c>
      <c r="C27" s="18">
        <f>7395000+207000+745909.08</f>
        <v>8347909.0800000001</v>
      </c>
      <c r="D27" s="18">
        <v>8259618.7300000004</v>
      </c>
      <c r="E27" s="30">
        <f>D27/C27</f>
        <v>0.98942365697159707</v>
      </c>
    </row>
    <row r="28" spans="1:5" outlineLevel="1" x14ac:dyDescent="0.2">
      <c r="A28" s="11"/>
      <c r="B28" s="12" t="s">
        <v>580</v>
      </c>
      <c r="C28" s="13">
        <f>C24-C27-C26</f>
        <v>153020409.91999999</v>
      </c>
      <c r="D28" s="13">
        <f>D24-D27-D26</f>
        <v>91506809.779999986</v>
      </c>
      <c r="E28" s="30">
        <f>D28/C28</f>
        <v>0.59800395141955454</v>
      </c>
    </row>
    <row r="29" spans="1:5" ht="24" outlineLevel="2" x14ac:dyDescent="0.2">
      <c r="A29" s="8" t="s">
        <v>32</v>
      </c>
      <c r="B29" s="9" t="s">
        <v>33</v>
      </c>
      <c r="C29" s="10">
        <v>148989262.30000001</v>
      </c>
      <c r="D29" s="10">
        <v>87915389.540000007</v>
      </c>
      <c r="E29" s="21">
        <f t="shared" si="0"/>
        <v>0.59007869548999037</v>
      </c>
    </row>
    <row r="30" spans="1:5" outlineLevel="7" x14ac:dyDescent="0.2">
      <c r="A30" s="22" t="s">
        <v>34</v>
      </c>
      <c r="B30" s="23" t="s">
        <v>9</v>
      </c>
      <c r="C30" s="24">
        <v>82870070.640000001</v>
      </c>
      <c r="D30" s="24">
        <v>40566483.82</v>
      </c>
      <c r="E30" s="25">
        <f t="shared" si="0"/>
        <v>0.48951911717593294</v>
      </c>
    </row>
    <row r="31" spans="1:5" ht="24" outlineLevel="7" x14ac:dyDescent="0.2">
      <c r="A31" s="22" t="s">
        <v>35</v>
      </c>
      <c r="B31" s="23" t="s">
        <v>11</v>
      </c>
      <c r="C31" s="24">
        <v>55688994.57</v>
      </c>
      <c r="D31" s="24">
        <v>40542108.460000001</v>
      </c>
      <c r="E31" s="26">
        <f t="shared" si="0"/>
        <v>0.72800934498896985</v>
      </c>
    </row>
    <row r="32" spans="1:5" outlineLevel="7" x14ac:dyDescent="0.2">
      <c r="A32" s="22" t="s">
        <v>36</v>
      </c>
      <c r="B32" s="23" t="s">
        <v>37</v>
      </c>
      <c r="C32" s="24">
        <v>10367197.09</v>
      </c>
      <c r="D32" s="24">
        <v>6749524.2599999998</v>
      </c>
      <c r="E32" s="26">
        <f t="shared" si="0"/>
        <v>0.65104619902620176</v>
      </c>
    </row>
    <row r="33" spans="1:5" ht="24" outlineLevel="7" x14ac:dyDescent="0.2">
      <c r="A33" s="22" t="s">
        <v>38</v>
      </c>
      <c r="B33" s="23" t="s">
        <v>39</v>
      </c>
      <c r="C33" s="24">
        <v>63000</v>
      </c>
      <c r="D33" s="24">
        <v>57273</v>
      </c>
      <c r="E33" s="27">
        <f t="shared" si="0"/>
        <v>0.90909523809523807</v>
      </c>
    </row>
    <row r="34" spans="1:5" outlineLevel="2" x14ac:dyDescent="0.2">
      <c r="A34" s="8" t="s">
        <v>40</v>
      </c>
      <c r="B34" s="9" t="s">
        <v>41</v>
      </c>
      <c r="C34" s="10">
        <v>8960000</v>
      </c>
      <c r="D34" s="10">
        <v>8700000</v>
      </c>
      <c r="E34" s="7">
        <f t="shared" si="0"/>
        <v>0.9709821428571429</v>
      </c>
    </row>
    <row r="35" spans="1:5" ht="24" outlineLevel="7" x14ac:dyDescent="0.2">
      <c r="A35" s="22" t="s">
        <v>42</v>
      </c>
      <c r="B35" s="23" t="s">
        <v>43</v>
      </c>
      <c r="C35" s="24">
        <v>260000</v>
      </c>
      <c r="D35" s="24">
        <v>0</v>
      </c>
      <c r="E35" s="34">
        <f t="shared" si="0"/>
        <v>0</v>
      </c>
    </row>
    <row r="36" spans="1:5" ht="24" outlineLevel="7" x14ac:dyDescent="0.2">
      <c r="A36" s="22" t="s">
        <v>44</v>
      </c>
      <c r="B36" s="23" t="s">
        <v>45</v>
      </c>
      <c r="C36" s="24">
        <v>8700000</v>
      </c>
      <c r="D36" s="24">
        <v>8700000</v>
      </c>
      <c r="E36" s="27">
        <f t="shared" si="0"/>
        <v>1</v>
      </c>
    </row>
    <row r="37" spans="1:5" outlineLevel="2" x14ac:dyDescent="0.2">
      <c r="A37" s="8" t="s">
        <v>46</v>
      </c>
      <c r="B37" s="9" t="s">
        <v>47</v>
      </c>
      <c r="C37" s="10">
        <v>2422000</v>
      </c>
      <c r="D37" s="10">
        <v>2272000</v>
      </c>
      <c r="E37" s="7">
        <f t="shared" si="0"/>
        <v>0.93806771263418665</v>
      </c>
    </row>
    <row r="38" spans="1:5" ht="24" outlineLevel="7" x14ac:dyDescent="0.2">
      <c r="A38" s="22" t="s">
        <v>48</v>
      </c>
      <c r="B38" s="23" t="s">
        <v>49</v>
      </c>
      <c r="C38" s="24">
        <v>150000</v>
      </c>
      <c r="D38" s="24">
        <v>0</v>
      </c>
      <c r="E38" s="25">
        <f t="shared" si="0"/>
        <v>0</v>
      </c>
    </row>
    <row r="39" spans="1:5" outlineLevel="7" x14ac:dyDescent="0.2">
      <c r="A39" s="22" t="s">
        <v>50</v>
      </c>
      <c r="B39" s="23" t="s">
        <v>51</v>
      </c>
      <c r="C39" s="24">
        <v>1042000</v>
      </c>
      <c r="D39" s="24">
        <v>1042000</v>
      </c>
      <c r="E39" s="26">
        <f t="shared" si="0"/>
        <v>1</v>
      </c>
    </row>
    <row r="40" spans="1:5" ht="24" outlineLevel="7" x14ac:dyDescent="0.2">
      <c r="A40" s="22" t="s">
        <v>52</v>
      </c>
      <c r="B40" s="23" t="s">
        <v>53</v>
      </c>
      <c r="C40" s="24">
        <v>1000000</v>
      </c>
      <c r="D40" s="24">
        <v>1000000</v>
      </c>
      <c r="E40" s="26">
        <f t="shared" si="0"/>
        <v>1</v>
      </c>
    </row>
    <row r="41" spans="1:5" ht="36" outlineLevel="7" x14ac:dyDescent="0.2">
      <c r="A41" s="22" t="s">
        <v>54</v>
      </c>
      <c r="B41" s="23" t="s">
        <v>55</v>
      </c>
      <c r="C41" s="24">
        <v>230000</v>
      </c>
      <c r="D41" s="24">
        <v>230000</v>
      </c>
      <c r="E41" s="27">
        <f t="shared" si="0"/>
        <v>1</v>
      </c>
    </row>
    <row r="42" spans="1:5" outlineLevel="2" x14ac:dyDescent="0.2">
      <c r="A42" s="8" t="s">
        <v>56</v>
      </c>
      <c r="B42" s="9" t="s">
        <v>57</v>
      </c>
      <c r="C42" s="10">
        <v>2511476.06</v>
      </c>
      <c r="D42" s="10">
        <v>2214202.37</v>
      </c>
      <c r="E42" s="7">
        <f t="shared" si="0"/>
        <v>0.88163387470235333</v>
      </c>
    </row>
    <row r="43" spans="1:5" ht="48" outlineLevel="7" x14ac:dyDescent="0.2">
      <c r="A43" s="22" t="s">
        <v>58</v>
      </c>
      <c r="B43" s="23" t="s">
        <v>59</v>
      </c>
      <c r="C43" s="24">
        <v>2511476.06</v>
      </c>
      <c r="D43" s="24">
        <v>2214202.37</v>
      </c>
      <c r="E43" s="28">
        <f t="shared" si="0"/>
        <v>0.88163387470235333</v>
      </c>
    </row>
    <row r="44" spans="1:5" ht="24" outlineLevel="1" x14ac:dyDescent="0.2">
      <c r="A44" s="43" t="s">
        <v>60</v>
      </c>
      <c r="B44" s="44" t="s">
        <v>61</v>
      </c>
      <c r="C44" s="45">
        <v>125037049.62</v>
      </c>
      <c r="D44" s="45">
        <v>93287794.810000002</v>
      </c>
      <c r="E44" s="47">
        <f t="shared" si="0"/>
        <v>0.74608122227380491</v>
      </c>
    </row>
    <row r="45" spans="1:5" outlineLevel="1" x14ac:dyDescent="0.2">
      <c r="A45" s="11"/>
      <c r="B45" s="12" t="s">
        <v>577</v>
      </c>
      <c r="C45" s="13"/>
      <c r="D45" s="13"/>
      <c r="E45" s="15"/>
    </row>
    <row r="46" spans="1:5" outlineLevel="1" x14ac:dyDescent="0.2">
      <c r="A46" s="16"/>
      <c r="B46" s="17" t="s">
        <v>578</v>
      </c>
      <c r="C46" s="18">
        <v>1633694.07</v>
      </c>
      <c r="D46" s="18">
        <v>1633694.07</v>
      </c>
      <c r="E46" s="30">
        <f t="shared" ref="E46:E47" si="1">D46/C46</f>
        <v>1</v>
      </c>
    </row>
    <row r="47" spans="1:5" outlineLevel="1" x14ac:dyDescent="0.2">
      <c r="A47" s="16"/>
      <c r="B47" s="17" t="s">
        <v>579</v>
      </c>
      <c r="C47" s="18">
        <v>1644657.61</v>
      </c>
      <c r="D47" s="18">
        <v>1541888.62</v>
      </c>
      <c r="E47" s="30">
        <f t="shared" si="1"/>
        <v>0.93751344390763502</v>
      </c>
    </row>
    <row r="48" spans="1:5" outlineLevel="1" x14ac:dyDescent="0.2">
      <c r="A48" s="11"/>
      <c r="B48" s="12" t="s">
        <v>580</v>
      </c>
      <c r="C48" s="13">
        <f>C44-C47-C46</f>
        <v>121758697.94000001</v>
      </c>
      <c r="D48" s="13">
        <f>D44-D47-D46</f>
        <v>90112212.120000005</v>
      </c>
      <c r="E48" s="30">
        <f>D48/C48</f>
        <v>0.74008849999698012</v>
      </c>
    </row>
    <row r="49" spans="1:5" ht="24" outlineLevel="2" x14ac:dyDescent="0.2">
      <c r="A49" s="8" t="s">
        <v>62</v>
      </c>
      <c r="B49" s="9" t="s">
        <v>63</v>
      </c>
      <c r="C49" s="10">
        <v>120581725.97</v>
      </c>
      <c r="D49" s="10">
        <v>89502930.760000005</v>
      </c>
      <c r="E49" s="21">
        <f t="shared" si="0"/>
        <v>0.74225949280463766</v>
      </c>
    </row>
    <row r="50" spans="1:5" outlineLevel="7" x14ac:dyDescent="0.2">
      <c r="A50" s="22" t="s">
        <v>64</v>
      </c>
      <c r="B50" s="23" t="s">
        <v>9</v>
      </c>
      <c r="C50" s="24">
        <v>6543105.7300000004</v>
      </c>
      <c r="D50" s="24">
        <v>4434069.54</v>
      </c>
      <c r="E50" s="25">
        <f t="shared" si="0"/>
        <v>0.6776704707169694</v>
      </c>
    </row>
    <row r="51" spans="1:5" ht="24" outlineLevel="7" x14ac:dyDescent="0.2">
      <c r="A51" s="22" t="s">
        <v>65</v>
      </c>
      <c r="B51" s="23" t="s">
        <v>11</v>
      </c>
      <c r="C51" s="24">
        <v>79200820.239999995</v>
      </c>
      <c r="D51" s="24">
        <v>56785230.689999998</v>
      </c>
      <c r="E51" s="26">
        <f t="shared" si="0"/>
        <v>0.71697781055707921</v>
      </c>
    </row>
    <row r="52" spans="1:5" ht="24" outlineLevel="7" x14ac:dyDescent="0.2">
      <c r="A52" s="22" t="s">
        <v>66</v>
      </c>
      <c r="B52" s="23" t="s">
        <v>67</v>
      </c>
      <c r="C52" s="24">
        <v>29400</v>
      </c>
      <c r="D52" s="24">
        <v>26727</v>
      </c>
      <c r="E52" s="26">
        <f t="shared" si="0"/>
        <v>0.90908163265306119</v>
      </c>
    </row>
    <row r="53" spans="1:5" ht="24" outlineLevel="7" x14ac:dyDescent="0.2">
      <c r="A53" s="22" t="s">
        <v>68</v>
      </c>
      <c r="B53" s="23" t="s">
        <v>69</v>
      </c>
      <c r="C53" s="24">
        <v>34808400</v>
      </c>
      <c r="D53" s="24">
        <v>28256903.530000001</v>
      </c>
      <c r="E53" s="27">
        <f t="shared" si="0"/>
        <v>0.81178403862286119</v>
      </c>
    </row>
    <row r="54" spans="1:5" ht="24" outlineLevel="2" x14ac:dyDescent="0.2">
      <c r="A54" s="8" t="s">
        <v>70</v>
      </c>
      <c r="B54" s="9" t="s">
        <v>71</v>
      </c>
      <c r="C54" s="10">
        <v>912000</v>
      </c>
      <c r="D54" s="10">
        <v>500427.27</v>
      </c>
      <c r="E54" s="21">
        <f t="shared" si="0"/>
        <v>0.54871411184210528</v>
      </c>
    </row>
    <row r="55" spans="1:5" outlineLevel="7" x14ac:dyDescent="0.2">
      <c r="A55" s="22" t="s">
        <v>72</v>
      </c>
      <c r="B55" s="23" t="s">
        <v>73</v>
      </c>
      <c r="C55" s="24">
        <v>312000</v>
      </c>
      <c r="D55" s="24">
        <v>14614.87</v>
      </c>
      <c r="E55" s="31">
        <f t="shared" si="0"/>
        <v>4.6842532051282054E-2</v>
      </c>
    </row>
    <row r="56" spans="1:5" ht="36" outlineLevel="7" x14ac:dyDescent="0.2">
      <c r="A56" s="22" t="s">
        <v>74</v>
      </c>
      <c r="B56" s="23" t="s">
        <v>75</v>
      </c>
      <c r="C56" s="24">
        <v>600000</v>
      </c>
      <c r="D56" s="24">
        <v>485812.4</v>
      </c>
      <c r="E56" s="32">
        <f t="shared" si="0"/>
        <v>0.80968733333333343</v>
      </c>
    </row>
    <row r="57" spans="1:5" outlineLevel="2" x14ac:dyDescent="0.2">
      <c r="A57" s="8" t="s">
        <v>76</v>
      </c>
      <c r="B57" s="9" t="s">
        <v>77</v>
      </c>
      <c r="C57" s="10">
        <v>500710.67</v>
      </c>
      <c r="D57" s="10">
        <v>241823.8</v>
      </c>
      <c r="E57" s="7">
        <f t="shared" si="0"/>
        <v>0.48296114800189899</v>
      </c>
    </row>
    <row r="58" spans="1:5" outlineLevel="7" x14ac:dyDescent="0.2">
      <c r="A58" s="22" t="s">
        <v>78</v>
      </c>
      <c r="B58" s="23" t="s">
        <v>79</v>
      </c>
      <c r="C58" s="24">
        <v>500710.67</v>
      </c>
      <c r="D58" s="24">
        <v>241823.8</v>
      </c>
      <c r="E58" s="7">
        <f t="shared" si="0"/>
        <v>0.48296114800189899</v>
      </c>
    </row>
    <row r="59" spans="1:5" outlineLevel="2" x14ac:dyDescent="0.2">
      <c r="A59" s="8" t="s">
        <v>80</v>
      </c>
      <c r="B59" s="9" t="s">
        <v>81</v>
      </c>
      <c r="C59" s="10">
        <v>333333.33</v>
      </c>
      <c r="D59" s="10">
        <v>333333.33</v>
      </c>
      <c r="E59" s="7">
        <f t="shared" si="0"/>
        <v>1</v>
      </c>
    </row>
    <row r="60" spans="1:5" outlineLevel="7" x14ac:dyDescent="0.2">
      <c r="A60" s="22" t="s">
        <v>82</v>
      </c>
      <c r="B60" s="23" t="s">
        <v>83</v>
      </c>
      <c r="C60" s="24">
        <v>333333.33</v>
      </c>
      <c r="D60" s="24">
        <v>333333.33</v>
      </c>
      <c r="E60" s="29">
        <f t="shared" si="0"/>
        <v>1</v>
      </c>
    </row>
    <row r="61" spans="1:5" outlineLevel="2" x14ac:dyDescent="0.2">
      <c r="A61" s="8" t="s">
        <v>84</v>
      </c>
      <c r="B61" s="9" t="s">
        <v>85</v>
      </c>
      <c r="C61" s="10">
        <v>2709279.65</v>
      </c>
      <c r="D61" s="10">
        <v>2709279.65</v>
      </c>
      <c r="E61" s="7">
        <f t="shared" si="0"/>
        <v>1</v>
      </c>
    </row>
    <row r="62" spans="1:5" ht="36" outlineLevel="7" x14ac:dyDescent="0.2">
      <c r="A62" s="22" t="s">
        <v>86</v>
      </c>
      <c r="B62" s="23" t="s">
        <v>87</v>
      </c>
      <c r="C62" s="24">
        <v>2709279.65</v>
      </c>
      <c r="D62" s="24">
        <v>2709279.65</v>
      </c>
      <c r="E62" s="29">
        <f t="shared" si="0"/>
        <v>1</v>
      </c>
    </row>
    <row r="63" spans="1:5" ht="24" outlineLevel="1" x14ac:dyDescent="0.2">
      <c r="A63" s="43" t="s">
        <v>88</v>
      </c>
      <c r="B63" s="44" t="s">
        <v>89</v>
      </c>
      <c r="C63" s="45">
        <v>1439776267.49</v>
      </c>
      <c r="D63" s="45">
        <v>1021176078.58</v>
      </c>
      <c r="E63" s="47">
        <f t="shared" si="0"/>
        <v>0.7092602521919904</v>
      </c>
    </row>
    <row r="64" spans="1:5" outlineLevel="1" x14ac:dyDescent="0.2">
      <c r="A64" s="11"/>
      <c r="B64" s="12" t="s">
        <v>577</v>
      </c>
      <c r="C64" s="13"/>
      <c r="D64" s="13"/>
      <c r="E64" s="15"/>
    </row>
    <row r="65" spans="1:5" outlineLevel="1" x14ac:dyDescent="0.2">
      <c r="A65" s="16"/>
      <c r="B65" s="17" t="s">
        <v>578</v>
      </c>
      <c r="C65" s="18">
        <v>9012530</v>
      </c>
      <c r="D65" s="18">
        <v>2252459.9900000002</v>
      </c>
      <c r="E65" s="19">
        <f>D65/C65</f>
        <v>0.24992538055351829</v>
      </c>
    </row>
    <row r="66" spans="1:5" outlineLevel="1" x14ac:dyDescent="0.2">
      <c r="A66" s="16"/>
      <c r="B66" s="17" t="s">
        <v>579</v>
      </c>
      <c r="C66" s="18">
        <v>1426002403</v>
      </c>
      <c r="D66" s="18">
        <f>D70+D71+252000</f>
        <v>1018126803.3200001</v>
      </c>
      <c r="E66" s="19">
        <f>D66/C66</f>
        <v>0.71397271223251935</v>
      </c>
    </row>
    <row r="67" spans="1:5" outlineLevel="1" x14ac:dyDescent="0.2">
      <c r="A67" s="11"/>
      <c r="B67" s="12" t="s">
        <v>580</v>
      </c>
      <c r="C67" s="13">
        <f>C63-C66-C65</f>
        <v>4761334.4900000095</v>
      </c>
      <c r="D67" s="13">
        <f>D63-D66-D65</f>
        <v>796815.26999999024</v>
      </c>
      <c r="E67" s="30">
        <f>D67/C67</f>
        <v>0.16735124820016345</v>
      </c>
    </row>
    <row r="68" spans="1:5" ht="24" outlineLevel="2" x14ac:dyDescent="0.2">
      <c r="A68" s="8" t="s">
        <v>90</v>
      </c>
      <c r="B68" s="9" t="s">
        <v>91</v>
      </c>
      <c r="C68" s="10">
        <v>1434576730</v>
      </c>
      <c r="D68" s="10">
        <v>1020127263.3099999</v>
      </c>
      <c r="E68" s="21">
        <f t="shared" si="0"/>
        <v>0.71109982615569123</v>
      </c>
    </row>
    <row r="69" spans="1:5" ht="36" outlineLevel="7" x14ac:dyDescent="0.2">
      <c r="A69" s="22" t="s">
        <v>92</v>
      </c>
      <c r="B69" s="23" t="s">
        <v>93</v>
      </c>
      <c r="C69" s="24">
        <v>9012530</v>
      </c>
      <c r="D69" s="24">
        <v>2252459.9900000002</v>
      </c>
      <c r="E69" s="25">
        <f t="shared" si="0"/>
        <v>0.24992538055351829</v>
      </c>
    </row>
    <row r="70" spans="1:5" ht="72" outlineLevel="7" x14ac:dyDescent="0.2">
      <c r="A70" s="22" t="s">
        <v>94</v>
      </c>
      <c r="B70" s="33" t="s">
        <v>95</v>
      </c>
      <c r="C70" s="24">
        <v>811506600</v>
      </c>
      <c r="D70" s="24">
        <v>566505528.57000005</v>
      </c>
      <c r="E70" s="26">
        <f t="shared" si="0"/>
        <v>0.69809109201329977</v>
      </c>
    </row>
    <row r="71" spans="1:5" ht="96" outlineLevel="7" x14ac:dyDescent="0.2">
      <c r="A71" s="22" t="s">
        <v>96</v>
      </c>
      <c r="B71" s="33" t="s">
        <v>97</v>
      </c>
      <c r="C71" s="24">
        <v>614057600</v>
      </c>
      <c r="D71" s="24">
        <v>451369274.75</v>
      </c>
      <c r="E71" s="27">
        <f t="shared" si="0"/>
        <v>0.73506015518739609</v>
      </c>
    </row>
    <row r="72" spans="1:5" outlineLevel="2" x14ac:dyDescent="0.2">
      <c r="A72" s="8" t="s">
        <v>98</v>
      </c>
      <c r="B72" s="9" t="s">
        <v>99</v>
      </c>
      <c r="C72" s="10">
        <v>5079537.49</v>
      </c>
      <c r="D72" s="10">
        <v>990454.41</v>
      </c>
      <c r="E72" s="7">
        <f t="shared" si="0"/>
        <v>0.19498909338692566</v>
      </c>
    </row>
    <row r="73" spans="1:5" ht="24" outlineLevel="7" x14ac:dyDescent="0.2">
      <c r="A73" s="22" t="s">
        <v>100</v>
      </c>
      <c r="B73" s="23" t="s">
        <v>101</v>
      </c>
      <c r="C73" s="24">
        <v>196680</v>
      </c>
      <c r="D73" s="24">
        <v>196680</v>
      </c>
      <c r="E73" s="25">
        <f t="shared" si="0"/>
        <v>1</v>
      </c>
    </row>
    <row r="74" spans="1:5" ht="24" outlineLevel="7" x14ac:dyDescent="0.2">
      <c r="A74" s="22" t="s">
        <v>102</v>
      </c>
      <c r="B74" s="23" t="s">
        <v>103</v>
      </c>
      <c r="C74" s="24">
        <v>500000</v>
      </c>
      <c r="D74" s="24">
        <v>135414.41</v>
      </c>
      <c r="E74" s="26">
        <f t="shared" si="0"/>
        <v>0.27082882000000003</v>
      </c>
    </row>
    <row r="75" spans="1:5" outlineLevel="7" x14ac:dyDescent="0.2">
      <c r="A75" s="22" t="s">
        <v>104</v>
      </c>
      <c r="B75" s="23" t="s">
        <v>105</v>
      </c>
      <c r="C75" s="24">
        <v>8000</v>
      </c>
      <c r="D75" s="24">
        <v>0</v>
      </c>
      <c r="E75" s="26">
        <f t="shared" si="0"/>
        <v>0</v>
      </c>
    </row>
    <row r="76" spans="1:5" outlineLevel="7" x14ac:dyDescent="0.2">
      <c r="A76" s="22" t="s">
        <v>106</v>
      </c>
      <c r="B76" s="23" t="s">
        <v>107</v>
      </c>
      <c r="C76" s="24">
        <v>400000</v>
      </c>
      <c r="D76" s="24">
        <v>214700</v>
      </c>
      <c r="E76" s="26">
        <f t="shared" si="0"/>
        <v>0.53674999999999995</v>
      </c>
    </row>
    <row r="77" spans="1:5" ht="24" outlineLevel="7" x14ac:dyDescent="0.2">
      <c r="A77" s="22" t="s">
        <v>108</v>
      </c>
      <c r="B77" s="23" t="s">
        <v>109</v>
      </c>
      <c r="C77" s="24">
        <v>3394857.49</v>
      </c>
      <c r="D77" s="24">
        <v>137660</v>
      </c>
      <c r="E77" s="26">
        <f t="shared" si="0"/>
        <v>4.0549566632913356E-2</v>
      </c>
    </row>
    <row r="78" spans="1:5" ht="24" outlineLevel="7" x14ac:dyDescent="0.2">
      <c r="A78" s="22" t="s">
        <v>110</v>
      </c>
      <c r="B78" s="23" t="s">
        <v>111</v>
      </c>
      <c r="C78" s="24">
        <v>100000</v>
      </c>
      <c r="D78" s="24">
        <v>26000</v>
      </c>
      <c r="E78" s="26">
        <f t="shared" si="0"/>
        <v>0.26</v>
      </c>
    </row>
    <row r="79" spans="1:5" ht="24" outlineLevel="7" x14ac:dyDescent="0.2">
      <c r="A79" s="22" t="s">
        <v>112</v>
      </c>
      <c r="B79" s="23" t="s">
        <v>103</v>
      </c>
      <c r="C79" s="24">
        <v>480000</v>
      </c>
      <c r="D79" s="24">
        <v>280000</v>
      </c>
      <c r="E79" s="27">
        <f t="shared" si="0"/>
        <v>0.58333333333333337</v>
      </c>
    </row>
    <row r="80" spans="1:5" ht="24" outlineLevel="2" x14ac:dyDescent="0.2">
      <c r="A80" s="8" t="s">
        <v>113</v>
      </c>
      <c r="B80" s="9" t="s">
        <v>114</v>
      </c>
      <c r="C80" s="10">
        <v>120000</v>
      </c>
      <c r="D80" s="10">
        <v>58360.86</v>
      </c>
      <c r="E80" s="21">
        <f t="shared" si="0"/>
        <v>0.48634050000000001</v>
      </c>
    </row>
    <row r="81" spans="1:5" outlineLevel="7" x14ac:dyDescent="0.2">
      <c r="A81" s="22" t="s">
        <v>115</v>
      </c>
      <c r="B81" s="23" t="s">
        <v>116</v>
      </c>
      <c r="C81" s="24">
        <v>120000</v>
      </c>
      <c r="D81" s="24">
        <v>58360.86</v>
      </c>
      <c r="E81" s="7">
        <f t="shared" si="0"/>
        <v>0.48634050000000001</v>
      </c>
    </row>
    <row r="82" spans="1:5" ht="24" outlineLevel="1" x14ac:dyDescent="0.2">
      <c r="A82" s="43" t="s">
        <v>117</v>
      </c>
      <c r="B82" s="44" t="s">
        <v>118</v>
      </c>
      <c r="C82" s="45">
        <v>9117369.25</v>
      </c>
      <c r="D82" s="45">
        <v>8132347.2800000003</v>
      </c>
      <c r="E82" s="47">
        <f t="shared" si="0"/>
        <v>0.89196204047565586</v>
      </c>
    </row>
    <row r="83" spans="1:5" outlineLevel="1" x14ac:dyDescent="0.2">
      <c r="A83" s="11"/>
      <c r="B83" s="12" t="s">
        <v>577</v>
      </c>
      <c r="C83" s="13"/>
      <c r="D83" s="13"/>
      <c r="E83" s="15"/>
    </row>
    <row r="84" spans="1:5" outlineLevel="1" x14ac:dyDescent="0.2">
      <c r="A84" s="16"/>
      <c r="B84" s="17" t="s">
        <v>578</v>
      </c>
      <c r="C84" s="18">
        <v>4592851.8899999997</v>
      </c>
      <c r="D84" s="18">
        <v>4592851.8899999997</v>
      </c>
      <c r="E84" s="19">
        <f t="shared" ref="E84:E86" si="2">D84/C84</f>
        <v>1</v>
      </c>
    </row>
    <row r="85" spans="1:5" outlineLevel="1" x14ac:dyDescent="0.2">
      <c r="A85" s="16"/>
      <c r="B85" s="17" t="s">
        <v>579</v>
      </c>
      <c r="C85" s="18">
        <v>2702068.44</v>
      </c>
      <c r="D85" s="18">
        <v>2557080.37</v>
      </c>
      <c r="E85" s="19">
        <f t="shared" si="2"/>
        <v>0.94634182174897097</v>
      </c>
    </row>
    <row r="86" spans="1:5" outlineLevel="1" x14ac:dyDescent="0.2">
      <c r="A86" s="11"/>
      <c r="B86" s="12" t="s">
        <v>580</v>
      </c>
      <c r="C86" s="13">
        <f>C82-C85-C84</f>
        <v>1822448.9200000009</v>
      </c>
      <c r="D86" s="13">
        <f>D82-D85-D84</f>
        <v>982415.02000000048</v>
      </c>
      <c r="E86" s="19">
        <f t="shared" si="2"/>
        <v>0.53906313050463994</v>
      </c>
    </row>
    <row r="87" spans="1:5" ht="24" outlineLevel="2" x14ac:dyDescent="0.2">
      <c r="A87" s="8" t="s">
        <v>119</v>
      </c>
      <c r="B87" s="9" t="s">
        <v>120</v>
      </c>
      <c r="C87" s="10">
        <v>1500700</v>
      </c>
      <c r="D87" s="10">
        <v>515678.04</v>
      </c>
      <c r="E87" s="21">
        <f t="shared" si="0"/>
        <v>0.34362500166588922</v>
      </c>
    </row>
    <row r="88" spans="1:5" ht="24" outlineLevel="7" x14ac:dyDescent="0.2">
      <c r="A88" s="22" t="s">
        <v>121</v>
      </c>
      <c r="B88" s="23" t="s">
        <v>122</v>
      </c>
      <c r="C88" s="24">
        <v>315700</v>
      </c>
      <c r="D88" s="24">
        <v>121578.1</v>
      </c>
      <c r="E88" s="25">
        <f t="shared" si="0"/>
        <v>0.38510643015521068</v>
      </c>
    </row>
    <row r="89" spans="1:5" ht="24" outlineLevel="7" x14ac:dyDescent="0.2">
      <c r="A89" s="22" t="s">
        <v>123</v>
      </c>
      <c r="B89" s="23" t="s">
        <v>124</v>
      </c>
      <c r="C89" s="24">
        <v>331202.21999999997</v>
      </c>
      <c r="D89" s="24">
        <v>0</v>
      </c>
      <c r="E89" s="26">
        <f t="shared" si="0"/>
        <v>0</v>
      </c>
    </row>
    <row r="90" spans="1:5" outlineLevel="7" x14ac:dyDescent="0.2">
      <c r="A90" s="22" t="s">
        <v>125</v>
      </c>
      <c r="B90" s="23" t="s">
        <v>126</v>
      </c>
      <c r="C90" s="24">
        <v>365000</v>
      </c>
      <c r="D90" s="24">
        <v>66400</v>
      </c>
      <c r="E90" s="26">
        <f t="shared" ref="E90:E173" si="3">D90/C90</f>
        <v>0.18191780821917808</v>
      </c>
    </row>
    <row r="91" spans="1:5" ht="36" outlineLevel="7" x14ac:dyDescent="0.2">
      <c r="A91" s="22" t="s">
        <v>127</v>
      </c>
      <c r="B91" s="23" t="s">
        <v>128</v>
      </c>
      <c r="C91" s="24">
        <v>308877.78000000003</v>
      </c>
      <c r="D91" s="24">
        <v>154439.94</v>
      </c>
      <c r="E91" s="26">
        <f t="shared" si="3"/>
        <v>0.50000339940283167</v>
      </c>
    </row>
    <row r="92" spans="1:5" ht="48" outlineLevel="7" x14ac:dyDescent="0.2">
      <c r="A92" s="22" t="s">
        <v>129</v>
      </c>
      <c r="B92" s="23" t="s">
        <v>130</v>
      </c>
      <c r="C92" s="24">
        <v>100000</v>
      </c>
      <c r="D92" s="24">
        <v>100000</v>
      </c>
      <c r="E92" s="26">
        <f t="shared" si="3"/>
        <v>1</v>
      </c>
    </row>
    <row r="93" spans="1:5" ht="36" outlineLevel="7" x14ac:dyDescent="0.2">
      <c r="A93" s="22" t="s">
        <v>131</v>
      </c>
      <c r="B93" s="23" t="s">
        <v>132</v>
      </c>
      <c r="C93" s="24">
        <v>79920</v>
      </c>
      <c r="D93" s="24">
        <v>73260</v>
      </c>
      <c r="E93" s="27">
        <f t="shared" si="3"/>
        <v>0.91666666666666663</v>
      </c>
    </row>
    <row r="94" spans="1:5" outlineLevel="2" x14ac:dyDescent="0.2">
      <c r="A94" s="8" t="s">
        <v>133</v>
      </c>
      <c r="B94" s="9" t="s">
        <v>134</v>
      </c>
      <c r="C94" s="10">
        <v>7616669.25</v>
      </c>
      <c r="D94" s="10">
        <v>7616669.2400000002</v>
      </c>
      <c r="E94" s="7">
        <f t="shared" si="3"/>
        <v>0.99999999868709022</v>
      </c>
    </row>
    <row r="95" spans="1:5" ht="36" outlineLevel="7" x14ac:dyDescent="0.2">
      <c r="A95" s="22" t="s">
        <v>135</v>
      </c>
      <c r="B95" s="23" t="s">
        <v>136</v>
      </c>
      <c r="C95" s="24">
        <v>7616669.25</v>
      </c>
      <c r="D95" s="24">
        <v>7616669.2400000002</v>
      </c>
      <c r="E95" s="7">
        <f t="shared" si="3"/>
        <v>0.99999999868709022</v>
      </c>
    </row>
    <row r="96" spans="1:5" ht="24" outlineLevel="1" x14ac:dyDescent="0.2">
      <c r="A96" s="43" t="s">
        <v>137</v>
      </c>
      <c r="B96" s="44" t="s">
        <v>138</v>
      </c>
      <c r="C96" s="45">
        <v>66529293.759999998</v>
      </c>
      <c r="D96" s="45">
        <v>28363928.600000001</v>
      </c>
      <c r="E96" s="47">
        <f t="shared" si="3"/>
        <v>0.42633743719452349</v>
      </c>
    </row>
    <row r="97" spans="1:5" outlineLevel="1" x14ac:dyDescent="0.2">
      <c r="A97" s="11"/>
      <c r="B97" s="12" t="s">
        <v>577</v>
      </c>
      <c r="C97" s="13"/>
      <c r="D97" s="13"/>
      <c r="E97" s="15"/>
    </row>
    <row r="98" spans="1:5" outlineLevel="1" x14ac:dyDescent="0.2">
      <c r="A98" s="16"/>
      <c r="B98" s="17" t="s">
        <v>578</v>
      </c>
      <c r="C98" s="18">
        <v>9156909.4399999995</v>
      </c>
      <c r="D98" s="18">
        <v>0</v>
      </c>
      <c r="E98" s="19">
        <v>0</v>
      </c>
    </row>
    <row r="99" spans="1:5" outlineLevel="1" x14ac:dyDescent="0.2">
      <c r="A99" s="16"/>
      <c r="B99" s="17" t="s">
        <v>579</v>
      </c>
      <c r="C99" s="18">
        <v>53103940.560000002</v>
      </c>
      <c r="D99" s="18">
        <f>D110</f>
        <v>26548733.600000001</v>
      </c>
      <c r="E99" s="19">
        <f>D99/C99</f>
        <v>0.49993905009749057</v>
      </c>
    </row>
    <row r="100" spans="1:5" outlineLevel="1" x14ac:dyDescent="0.2">
      <c r="A100" s="11"/>
      <c r="B100" s="12" t="s">
        <v>580</v>
      </c>
      <c r="C100" s="13">
        <f>C96-C99-C98</f>
        <v>4268443.7599999961</v>
      </c>
      <c r="D100" s="13">
        <f>D96-D99-D98</f>
        <v>1815195</v>
      </c>
      <c r="E100" s="30">
        <f>D100/C100</f>
        <v>0.42525920500824443</v>
      </c>
    </row>
    <row r="101" spans="1:5" ht="24" outlineLevel="2" x14ac:dyDescent="0.2">
      <c r="A101" s="8" t="s">
        <v>139</v>
      </c>
      <c r="B101" s="9" t="s">
        <v>140</v>
      </c>
      <c r="C101" s="10">
        <v>3279945</v>
      </c>
      <c r="D101" s="10">
        <v>1371835</v>
      </c>
      <c r="E101" s="7">
        <f t="shared" si="3"/>
        <v>0.41824939137698958</v>
      </c>
    </row>
    <row r="102" spans="1:5" ht="24" outlineLevel="7" x14ac:dyDescent="0.2">
      <c r="A102" s="22" t="s">
        <v>141</v>
      </c>
      <c r="B102" s="23" t="s">
        <v>142</v>
      </c>
      <c r="C102" s="24">
        <v>798545</v>
      </c>
      <c r="D102" s="24">
        <v>243485</v>
      </c>
      <c r="E102" s="25">
        <f t="shared" si="3"/>
        <v>0.3049108065293753</v>
      </c>
    </row>
    <row r="103" spans="1:5" outlineLevel="7" x14ac:dyDescent="0.2">
      <c r="A103" s="22" t="s">
        <v>143</v>
      </c>
      <c r="B103" s="23" t="s">
        <v>144</v>
      </c>
      <c r="C103" s="24">
        <v>1181400</v>
      </c>
      <c r="D103" s="24">
        <v>812750</v>
      </c>
      <c r="E103" s="26">
        <f t="shared" si="3"/>
        <v>0.68795496868122563</v>
      </c>
    </row>
    <row r="104" spans="1:5" outlineLevel="7" x14ac:dyDescent="0.2">
      <c r="A104" s="22" t="s">
        <v>145</v>
      </c>
      <c r="B104" s="23" t="s">
        <v>146</v>
      </c>
      <c r="C104" s="24">
        <v>1300000</v>
      </c>
      <c r="D104" s="24">
        <v>315600</v>
      </c>
      <c r="E104" s="27">
        <f t="shared" si="3"/>
        <v>0.24276923076923076</v>
      </c>
    </row>
    <row r="105" spans="1:5" ht="24" outlineLevel="2" x14ac:dyDescent="0.2">
      <c r="A105" s="8" t="s">
        <v>147</v>
      </c>
      <c r="B105" s="9" t="s">
        <v>148</v>
      </c>
      <c r="C105" s="10">
        <v>3433848.76</v>
      </c>
      <c r="D105" s="10">
        <v>443360</v>
      </c>
      <c r="E105" s="21">
        <f t="shared" si="3"/>
        <v>0.12911459734761296</v>
      </c>
    </row>
    <row r="106" spans="1:5" outlineLevel="7" x14ac:dyDescent="0.2">
      <c r="A106" s="22" t="s">
        <v>149</v>
      </c>
      <c r="B106" s="23" t="s">
        <v>150</v>
      </c>
      <c r="C106" s="24">
        <v>716793.2</v>
      </c>
      <c r="D106" s="24">
        <v>443360</v>
      </c>
      <c r="E106" s="25">
        <f t="shared" si="3"/>
        <v>0.6185326534905744</v>
      </c>
    </row>
    <row r="107" spans="1:5" ht="24" outlineLevel="7" x14ac:dyDescent="0.2">
      <c r="A107" s="22" t="s">
        <v>151</v>
      </c>
      <c r="B107" s="23" t="s">
        <v>152</v>
      </c>
      <c r="C107" s="24">
        <v>16500</v>
      </c>
      <c r="D107" s="24">
        <v>0</v>
      </c>
      <c r="E107" s="26">
        <f t="shared" si="3"/>
        <v>0</v>
      </c>
    </row>
    <row r="108" spans="1:5" ht="36" outlineLevel="7" x14ac:dyDescent="0.2">
      <c r="A108" s="22" t="s">
        <v>153</v>
      </c>
      <c r="B108" s="23" t="s">
        <v>154</v>
      </c>
      <c r="C108" s="24">
        <v>2700555.56</v>
      </c>
      <c r="D108" s="24">
        <v>0</v>
      </c>
      <c r="E108" s="27">
        <f t="shared" si="3"/>
        <v>0</v>
      </c>
    </row>
    <row r="109" spans="1:5" ht="24" outlineLevel="2" x14ac:dyDescent="0.2">
      <c r="A109" s="8" t="s">
        <v>155</v>
      </c>
      <c r="B109" s="9" t="s">
        <v>156</v>
      </c>
      <c r="C109" s="10">
        <v>59815500</v>
      </c>
      <c r="D109" s="10">
        <v>26548733.600000001</v>
      </c>
      <c r="E109" s="21">
        <f t="shared" si="3"/>
        <v>0.44384371275003975</v>
      </c>
    </row>
    <row r="110" spans="1:5" ht="72" outlineLevel="7" x14ac:dyDescent="0.2">
      <c r="A110" s="22" t="s">
        <v>157</v>
      </c>
      <c r="B110" s="33" t="s">
        <v>158</v>
      </c>
      <c r="C110" s="24">
        <v>41127929.710000001</v>
      </c>
      <c r="D110" s="24">
        <v>26548733.600000001</v>
      </c>
      <c r="E110" s="34">
        <f t="shared" si="3"/>
        <v>0.64551592524106172</v>
      </c>
    </row>
    <row r="111" spans="1:5" ht="36" outlineLevel="7" x14ac:dyDescent="0.2">
      <c r="A111" s="22" t="s">
        <v>159</v>
      </c>
      <c r="B111" s="23" t="s">
        <v>160</v>
      </c>
      <c r="C111" s="24">
        <v>18687570.289999999</v>
      </c>
      <c r="D111" s="24">
        <v>0</v>
      </c>
      <c r="E111" s="27">
        <f t="shared" si="3"/>
        <v>0</v>
      </c>
    </row>
    <row r="112" spans="1:5" ht="24" outlineLevel="1" x14ac:dyDescent="0.2">
      <c r="A112" s="43" t="s">
        <v>161</v>
      </c>
      <c r="B112" s="44" t="s">
        <v>162</v>
      </c>
      <c r="C112" s="45">
        <v>20470578.199999999</v>
      </c>
      <c r="D112" s="45">
        <v>13477971.949999999</v>
      </c>
      <c r="E112" s="47">
        <f t="shared" si="3"/>
        <v>0.65840699848917794</v>
      </c>
    </row>
    <row r="113" spans="1:5" outlineLevel="1" x14ac:dyDescent="0.2">
      <c r="A113" s="11"/>
      <c r="B113" s="12" t="s">
        <v>577</v>
      </c>
      <c r="C113" s="13"/>
      <c r="D113" s="13"/>
      <c r="E113" s="15"/>
    </row>
    <row r="114" spans="1:5" outlineLevel="1" x14ac:dyDescent="0.2">
      <c r="A114" s="16"/>
      <c r="B114" s="17" t="s">
        <v>578</v>
      </c>
      <c r="C114" s="18"/>
      <c r="D114" s="18"/>
      <c r="E114" s="19"/>
    </row>
    <row r="115" spans="1:5" outlineLevel="1" x14ac:dyDescent="0.2">
      <c r="A115" s="16"/>
      <c r="B115" s="17" t="s">
        <v>579</v>
      </c>
      <c r="C115" s="18">
        <v>5940000</v>
      </c>
      <c r="D115" s="18">
        <v>3960000</v>
      </c>
      <c r="E115" s="19">
        <f>D115/C115</f>
        <v>0.66666666666666663</v>
      </c>
    </row>
    <row r="116" spans="1:5" outlineLevel="1" x14ac:dyDescent="0.2">
      <c r="A116" s="11"/>
      <c r="B116" s="12" t="s">
        <v>580</v>
      </c>
      <c r="C116" s="13">
        <f>C112-C115</f>
        <v>14530578.199999999</v>
      </c>
      <c r="D116" s="13">
        <f>D112-D115</f>
        <v>9517971.9499999993</v>
      </c>
      <c r="E116" s="30">
        <f>D116/C116</f>
        <v>0.65503050319085032</v>
      </c>
    </row>
    <row r="117" spans="1:5" ht="24" outlineLevel="2" x14ac:dyDescent="0.2">
      <c r="A117" s="8" t="s">
        <v>163</v>
      </c>
      <c r="B117" s="9" t="s">
        <v>164</v>
      </c>
      <c r="C117" s="10">
        <v>20370578.199999999</v>
      </c>
      <c r="D117" s="10">
        <v>13477971.949999999</v>
      </c>
      <c r="E117" s="21">
        <f t="shared" si="3"/>
        <v>0.66163914532381807</v>
      </c>
    </row>
    <row r="118" spans="1:5" outlineLevel="7" x14ac:dyDescent="0.2">
      <c r="A118" s="22" t="s">
        <v>165</v>
      </c>
      <c r="B118" s="23" t="s">
        <v>166</v>
      </c>
      <c r="C118" s="24">
        <v>1080000</v>
      </c>
      <c r="D118" s="24">
        <v>810000</v>
      </c>
      <c r="E118" s="25">
        <f t="shared" si="3"/>
        <v>0.75</v>
      </c>
    </row>
    <row r="119" spans="1:5" outlineLevel="7" x14ac:dyDescent="0.2">
      <c r="A119" s="22" t="s">
        <v>167</v>
      </c>
      <c r="B119" s="23" t="s">
        <v>168</v>
      </c>
      <c r="C119" s="24">
        <v>2647080</v>
      </c>
      <c r="D119" s="24">
        <v>1962810</v>
      </c>
      <c r="E119" s="26">
        <f t="shared" si="3"/>
        <v>0.741500067999456</v>
      </c>
    </row>
    <row r="120" spans="1:5" ht="24" outlineLevel="7" x14ac:dyDescent="0.2">
      <c r="A120" s="22" t="s">
        <v>169</v>
      </c>
      <c r="B120" s="23" t="s">
        <v>170</v>
      </c>
      <c r="C120" s="24">
        <v>3996048</v>
      </c>
      <c r="D120" s="24">
        <v>2859974.68</v>
      </c>
      <c r="E120" s="26">
        <f t="shared" si="3"/>
        <v>0.71570078237298451</v>
      </c>
    </row>
    <row r="121" spans="1:5" ht="24" outlineLevel="7" x14ac:dyDescent="0.2">
      <c r="A121" s="22" t="s">
        <v>171</v>
      </c>
      <c r="B121" s="23" t="s">
        <v>172</v>
      </c>
      <c r="C121" s="24">
        <v>1912920</v>
      </c>
      <c r="D121" s="24">
        <v>1369300</v>
      </c>
      <c r="E121" s="26">
        <f t="shared" si="3"/>
        <v>0.71581665725696841</v>
      </c>
    </row>
    <row r="122" spans="1:5" ht="24" outlineLevel="7" x14ac:dyDescent="0.2">
      <c r="A122" s="22" t="s">
        <v>173</v>
      </c>
      <c r="B122" s="23" t="s">
        <v>174</v>
      </c>
      <c r="C122" s="24">
        <v>3450276.52</v>
      </c>
      <c r="D122" s="24">
        <v>1653214.6</v>
      </c>
      <c r="E122" s="26">
        <f t="shared" si="3"/>
        <v>0.47915423312216149</v>
      </c>
    </row>
    <row r="123" spans="1:5" ht="24" outlineLevel="7" x14ac:dyDescent="0.2">
      <c r="A123" s="22" t="s">
        <v>175</v>
      </c>
      <c r="B123" s="23" t="s">
        <v>176</v>
      </c>
      <c r="C123" s="24">
        <v>684253.68</v>
      </c>
      <c r="D123" s="24">
        <v>422672.67</v>
      </c>
      <c r="E123" s="26">
        <f t="shared" si="3"/>
        <v>0.6177134041865876</v>
      </c>
    </row>
    <row r="124" spans="1:5" ht="36" outlineLevel="7" x14ac:dyDescent="0.2">
      <c r="A124" s="22" t="s">
        <v>177</v>
      </c>
      <c r="B124" s="23" t="s">
        <v>178</v>
      </c>
      <c r="C124" s="24">
        <v>6600000</v>
      </c>
      <c r="D124" s="24">
        <v>4400000</v>
      </c>
      <c r="E124" s="27">
        <f t="shared" si="3"/>
        <v>0.66666666666666663</v>
      </c>
    </row>
    <row r="125" spans="1:5" ht="24" outlineLevel="2" x14ac:dyDescent="0.2">
      <c r="A125" s="8" t="s">
        <v>179</v>
      </c>
      <c r="B125" s="9" t="s">
        <v>180</v>
      </c>
      <c r="C125" s="10">
        <v>100000</v>
      </c>
      <c r="D125" s="10">
        <v>0</v>
      </c>
      <c r="E125" s="7">
        <f t="shared" si="3"/>
        <v>0</v>
      </c>
    </row>
    <row r="126" spans="1:5" outlineLevel="7" x14ac:dyDescent="0.2">
      <c r="A126" s="22" t="s">
        <v>181</v>
      </c>
      <c r="B126" s="23" t="s">
        <v>182</v>
      </c>
      <c r="C126" s="24">
        <v>100000</v>
      </c>
      <c r="D126" s="24">
        <v>0</v>
      </c>
      <c r="E126" s="29">
        <f t="shared" si="3"/>
        <v>0</v>
      </c>
    </row>
    <row r="127" spans="1:5" ht="36" outlineLevel="1" x14ac:dyDescent="0.2">
      <c r="A127" s="43" t="s">
        <v>183</v>
      </c>
      <c r="B127" s="44" t="s">
        <v>184</v>
      </c>
      <c r="C127" s="45">
        <v>45378298.780000001</v>
      </c>
      <c r="D127" s="45">
        <v>24246673.27</v>
      </c>
      <c r="E127" s="47">
        <f t="shared" si="3"/>
        <v>0.53432309984891857</v>
      </c>
    </row>
    <row r="128" spans="1:5" outlineLevel="1" x14ac:dyDescent="0.2">
      <c r="A128" s="11"/>
      <c r="B128" s="12" t="s">
        <v>577</v>
      </c>
      <c r="C128" s="13"/>
      <c r="D128" s="13"/>
      <c r="E128" s="15"/>
    </row>
    <row r="129" spans="1:5" outlineLevel="1" x14ac:dyDescent="0.2">
      <c r="A129" s="16"/>
      <c r="B129" s="17" t="s">
        <v>578</v>
      </c>
      <c r="C129" s="18"/>
      <c r="D129" s="18"/>
      <c r="E129" s="19"/>
    </row>
    <row r="130" spans="1:5" outlineLevel="1" x14ac:dyDescent="0.2">
      <c r="A130" s="16"/>
      <c r="B130" s="17" t="s">
        <v>579</v>
      </c>
      <c r="C130" s="18">
        <v>39170150.020000003</v>
      </c>
      <c r="D130" s="18">
        <v>21206314.16</v>
      </c>
      <c r="E130" s="19">
        <f>D130/C130</f>
        <v>0.54138965894111213</v>
      </c>
    </row>
    <row r="131" spans="1:5" outlineLevel="1" x14ac:dyDescent="0.2">
      <c r="A131" s="11"/>
      <c r="B131" s="12" t="s">
        <v>580</v>
      </c>
      <c r="C131" s="13">
        <f>C127-C130-C129</f>
        <v>6208148.7599999979</v>
      </c>
      <c r="D131" s="13">
        <f>D127-D130</f>
        <v>3040359.1099999994</v>
      </c>
      <c r="E131" s="30">
        <f>D131/C131</f>
        <v>0.48973683259484274</v>
      </c>
    </row>
    <row r="132" spans="1:5" outlineLevel="2" x14ac:dyDescent="0.2">
      <c r="A132" s="8" t="s">
        <v>185</v>
      </c>
      <c r="B132" s="9" t="s">
        <v>186</v>
      </c>
      <c r="C132" s="10">
        <v>45378298.780000001</v>
      </c>
      <c r="D132" s="10">
        <v>24246673.27</v>
      </c>
      <c r="E132" s="7">
        <f t="shared" si="3"/>
        <v>0.53432309984891857</v>
      </c>
    </row>
    <row r="133" spans="1:5" outlineLevel="7" x14ac:dyDescent="0.2">
      <c r="A133" s="22" t="s">
        <v>187</v>
      </c>
      <c r="B133" s="23" t="s">
        <v>188</v>
      </c>
      <c r="C133" s="24">
        <v>700000</v>
      </c>
      <c r="D133" s="24">
        <v>595445.77</v>
      </c>
      <c r="E133" s="25">
        <f t="shared" si="3"/>
        <v>0.85063681428571436</v>
      </c>
    </row>
    <row r="134" spans="1:5" ht="24" outlineLevel="7" x14ac:dyDescent="0.2">
      <c r="A134" s="22" t="s">
        <v>189</v>
      </c>
      <c r="B134" s="23" t="s">
        <v>190</v>
      </c>
      <c r="C134" s="24">
        <v>2112558.69</v>
      </c>
      <c r="D134" s="24">
        <v>769670</v>
      </c>
      <c r="E134" s="26">
        <f t="shared" si="3"/>
        <v>0.3643307064761358</v>
      </c>
    </row>
    <row r="135" spans="1:5" ht="36" outlineLevel="7" x14ac:dyDescent="0.2">
      <c r="A135" s="22" t="s">
        <v>191</v>
      </c>
      <c r="B135" s="23" t="s">
        <v>192</v>
      </c>
      <c r="C135" s="24">
        <v>2631666.67</v>
      </c>
      <c r="D135" s="24">
        <v>1918666.67</v>
      </c>
      <c r="E135" s="26">
        <f t="shared" si="3"/>
        <v>0.72906903137546675</v>
      </c>
    </row>
    <row r="136" spans="1:5" ht="24" outlineLevel="7" x14ac:dyDescent="0.2">
      <c r="A136" s="22" t="s">
        <v>193</v>
      </c>
      <c r="B136" s="23" t="s">
        <v>194</v>
      </c>
      <c r="C136" s="24">
        <v>8833555.5600000005</v>
      </c>
      <c r="D136" s="24">
        <v>7559627</v>
      </c>
      <c r="E136" s="26">
        <f t="shared" si="3"/>
        <v>0.85578530056814395</v>
      </c>
    </row>
    <row r="137" spans="1:5" ht="36" outlineLevel="7" x14ac:dyDescent="0.2">
      <c r="A137" s="22" t="s">
        <v>195</v>
      </c>
      <c r="B137" s="23" t="s">
        <v>196</v>
      </c>
      <c r="C137" s="24">
        <v>1658445</v>
      </c>
      <c r="D137" s="24">
        <v>1145000</v>
      </c>
      <c r="E137" s="26">
        <f t="shared" si="3"/>
        <v>0.69040577167165629</v>
      </c>
    </row>
    <row r="138" spans="1:5" ht="24" outlineLevel="7" x14ac:dyDescent="0.2">
      <c r="A138" s="22" t="s">
        <v>197</v>
      </c>
      <c r="B138" s="23" t="s">
        <v>198</v>
      </c>
      <c r="C138" s="24">
        <v>17219842.859999999</v>
      </c>
      <c r="D138" s="24">
        <v>12258263.83</v>
      </c>
      <c r="E138" s="26">
        <f t="shared" si="3"/>
        <v>0.71186850714385674</v>
      </c>
    </row>
    <row r="139" spans="1:5" ht="24" outlineLevel="7" x14ac:dyDescent="0.2">
      <c r="A139" s="22" t="s">
        <v>199</v>
      </c>
      <c r="B139" s="23" t="s">
        <v>200</v>
      </c>
      <c r="C139" s="24">
        <v>12222230</v>
      </c>
      <c r="D139" s="24">
        <v>0</v>
      </c>
      <c r="E139" s="27">
        <f t="shared" si="3"/>
        <v>0</v>
      </c>
    </row>
    <row r="140" spans="1:5" ht="48" outlineLevel="1" x14ac:dyDescent="0.2">
      <c r="A140" s="43" t="s">
        <v>201</v>
      </c>
      <c r="B140" s="44" t="s">
        <v>202</v>
      </c>
      <c r="C140" s="45">
        <v>70201965.069999993</v>
      </c>
      <c r="D140" s="45">
        <v>36169818.060000002</v>
      </c>
      <c r="E140" s="47">
        <f t="shared" si="3"/>
        <v>0.51522515108991962</v>
      </c>
    </row>
    <row r="141" spans="1:5" outlineLevel="1" x14ac:dyDescent="0.2">
      <c r="A141" s="11"/>
      <c r="B141" s="12" t="s">
        <v>577</v>
      </c>
      <c r="C141" s="13"/>
      <c r="D141" s="13"/>
      <c r="E141" s="15"/>
    </row>
    <row r="142" spans="1:5" outlineLevel="1" x14ac:dyDescent="0.2">
      <c r="A142" s="16"/>
      <c r="B142" s="17" t="s">
        <v>578</v>
      </c>
      <c r="C142" s="18">
        <v>849209.32</v>
      </c>
      <c r="D142" s="18">
        <f>D146+591309.32</f>
        <v>838123.1</v>
      </c>
      <c r="E142" s="19">
        <f>D142/C142</f>
        <v>0.98694524454818755</v>
      </c>
    </row>
    <row r="143" spans="1:5" outlineLevel="1" x14ac:dyDescent="0.2">
      <c r="A143" s="16"/>
      <c r="B143" s="17" t="s">
        <v>579</v>
      </c>
      <c r="C143" s="18">
        <f>C140-C142</f>
        <v>69352755.75</v>
      </c>
      <c r="D143" s="18">
        <f>D140-D142</f>
        <v>35331694.960000001</v>
      </c>
      <c r="E143" s="19">
        <f>D143/C143</f>
        <v>0.50944904175635441</v>
      </c>
    </row>
    <row r="144" spans="1:5" outlineLevel="1" x14ac:dyDescent="0.2">
      <c r="A144" s="11"/>
      <c r="B144" s="12" t="s">
        <v>580</v>
      </c>
      <c r="C144" s="13">
        <f>C140-C143-C142</f>
        <v>-7.1013346314430237E-9</v>
      </c>
      <c r="D144" s="13">
        <f>D140-D143-D142</f>
        <v>1.5133991837501526E-9</v>
      </c>
      <c r="E144" s="30"/>
    </row>
    <row r="145" spans="1:5" ht="48" outlineLevel="2" x14ac:dyDescent="0.2">
      <c r="A145" s="8" t="s">
        <v>203</v>
      </c>
      <c r="B145" s="9" t="s">
        <v>204</v>
      </c>
      <c r="C145" s="10">
        <v>33071000</v>
      </c>
      <c r="D145" s="10">
        <v>24625214.100000001</v>
      </c>
      <c r="E145" s="21">
        <f t="shared" si="3"/>
        <v>0.74461655529013338</v>
      </c>
    </row>
    <row r="146" spans="1:5" ht="24" outlineLevel="7" x14ac:dyDescent="0.2">
      <c r="A146" s="22" t="s">
        <v>205</v>
      </c>
      <c r="B146" s="23" t="s">
        <v>206</v>
      </c>
      <c r="C146" s="24">
        <v>257900</v>
      </c>
      <c r="D146" s="24">
        <v>246813.78</v>
      </c>
      <c r="E146" s="25">
        <f t="shared" si="3"/>
        <v>0.95701349360217136</v>
      </c>
    </row>
    <row r="147" spans="1:5" outlineLevel="7" x14ac:dyDescent="0.2">
      <c r="A147" s="22" t="s">
        <v>207</v>
      </c>
      <c r="B147" s="23" t="s">
        <v>208</v>
      </c>
      <c r="C147" s="24">
        <v>4804400</v>
      </c>
      <c r="D147" s="24">
        <v>3906338.05</v>
      </c>
      <c r="E147" s="26">
        <f t="shared" si="3"/>
        <v>0.81307510823411866</v>
      </c>
    </row>
    <row r="148" spans="1:5" ht="24" outlineLevel="7" x14ac:dyDescent="0.2">
      <c r="A148" s="22" t="s">
        <v>209</v>
      </c>
      <c r="B148" s="23" t="s">
        <v>210</v>
      </c>
      <c r="C148" s="24">
        <v>1138800</v>
      </c>
      <c r="D148" s="24">
        <v>310000</v>
      </c>
      <c r="E148" s="26">
        <f t="shared" si="3"/>
        <v>0.27221636810677907</v>
      </c>
    </row>
    <row r="149" spans="1:5" ht="36" outlineLevel="7" x14ac:dyDescent="0.2">
      <c r="A149" s="22" t="s">
        <v>211</v>
      </c>
      <c r="B149" s="23" t="s">
        <v>212</v>
      </c>
      <c r="C149" s="24">
        <v>24091100</v>
      </c>
      <c r="D149" s="24">
        <v>18747777</v>
      </c>
      <c r="E149" s="26">
        <f t="shared" si="3"/>
        <v>0.7782034444255348</v>
      </c>
    </row>
    <row r="150" spans="1:5" ht="72" outlineLevel="7" x14ac:dyDescent="0.2">
      <c r="A150" s="22" t="s">
        <v>213</v>
      </c>
      <c r="B150" s="33" t="s">
        <v>214</v>
      </c>
      <c r="C150" s="24">
        <v>763800</v>
      </c>
      <c r="D150" s="24">
        <v>552530</v>
      </c>
      <c r="E150" s="26">
        <f t="shared" si="3"/>
        <v>0.72339617700968839</v>
      </c>
    </row>
    <row r="151" spans="1:5" ht="60" outlineLevel="7" x14ac:dyDescent="0.2">
      <c r="A151" s="22" t="s">
        <v>215</v>
      </c>
      <c r="B151" s="33" t="s">
        <v>216</v>
      </c>
      <c r="C151" s="24">
        <v>400000</v>
      </c>
      <c r="D151" s="24">
        <v>0</v>
      </c>
      <c r="E151" s="26">
        <f t="shared" si="3"/>
        <v>0</v>
      </c>
    </row>
    <row r="152" spans="1:5" ht="36" outlineLevel="7" x14ac:dyDescent="0.2">
      <c r="A152" s="22" t="s">
        <v>217</v>
      </c>
      <c r="B152" s="23" t="s">
        <v>218</v>
      </c>
      <c r="C152" s="24">
        <v>180000</v>
      </c>
      <c r="D152" s="24">
        <v>0</v>
      </c>
      <c r="E152" s="26">
        <f t="shared" si="3"/>
        <v>0</v>
      </c>
    </row>
    <row r="153" spans="1:5" ht="120" outlineLevel="7" x14ac:dyDescent="0.2">
      <c r="A153" s="22" t="s">
        <v>219</v>
      </c>
      <c r="B153" s="33" t="s">
        <v>220</v>
      </c>
      <c r="C153" s="24">
        <v>1374000</v>
      </c>
      <c r="D153" s="24">
        <v>861181.25</v>
      </c>
      <c r="E153" s="26">
        <f t="shared" si="3"/>
        <v>0.62676946870451233</v>
      </c>
    </row>
    <row r="154" spans="1:5" ht="36" outlineLevel="7" x14ac:dyDescent="0.2">
      <c r="A154" s="22" t="s">
        <v>221</v>
      </c>
      <c r="B154" s="23" t="s">
        <v>222</v>
      </c>
      <c r="C154" s="24">
        <v>61000</v>
      </c>
      <c r="D154" s="24">
        <v>574.02</v>
      </c>
      <c r="E154" s="27">
        <f t="shared" si="3"/>
        <v>9.41016393442623E-3</v>
      </c>
    </row>
    <row r="155" spans="1:5" ht="60" outlineLevel="2" x14ac:dyDescent="0.2">
      <c r="A155" s="8" t="s">
        <v>223</v>
      </c>
      <c r="B155" s="35" t="s">
        <v>224</v>
      </c>
      <c r="C155" s="10">
        <v>37130965.07</v>
      </c>
      <c r="D155" s="10">
        <v>11544603.960000001</v>
      </c>
      <c r="E155" s="21">
        <f t="shared" si="3"/>
        <v>0.31091580674609171</v>
      </c>
    </row>
    <row r="156" spans="1:5" ht="36" outlineLevel="7" x14ac:dyDescent="0.2">
      <c r="A156" s="22" t="s">
        <v>225</v>
      </c>
      <c r="B156" s="23" t="s">
        <v>226</v>
      </c>
      <c r="C156" s="24">
        <v>35924211.350000001</v>
      </c>
      <c r="D156" s="24">
        <v>10337850.24</v>
      </c>
      <c r="E156" s="34">
        <f t="shared" si="3"/>
        <v>0.28776832814173942</v>
      </c>
    </row>
    <row r="157" spans="1:5" ht="36" outlineLevel="7" x14ac:dyDescent="0.2">
      <c r="A157" s="22" t="s">
        <v>227</v>
      </c>
      <c r="B157" s="23" t="s">
        <v>226</v>
      </c>
      <c r="C157" s="24">
        <v>1206753.72</v>
      </c>
      <c r="D157" s="24">
        <v>1206753.72</v>
      </c>
      <c r="E157" s="27">
        <f t="shared" si="3"/>
        <v>1</v>
      </c>
    </row>
    <row r="158" spans="1:5" ht="36" x14ac:dyDescent="0.2">
      <c r="A158" s="43" t="s">
        <v>228</v>
      </c>
      <c r="B158" s="44" t="s">
        <v>229</v>
      </c>
      <c r="C158" s="45">
        <v>61532603.649999999</v>
      </c>
      <c r="D158" s="45">
        <v>36274255.390000001</v>
      </c>
      <c r="E158" s="47">
        <f t="shared" si="3"/>
        <v>0.58951276621300586</v>
      </c>
    </row>
    <row r="159" spans="1:5" ht="24" outlineLevel="1" x14ac:dyDescent="0.2">
      <c r="A159" s="43" t="s">
        <v>230</v>
      </c>
      <c r="B159" s="44" t="s">
        <v>231</v>
      </c>
      <c r="C159" s="45">
        <v>51339595.950000003</v>
      </c>
      <c r="D159" s="45">
        <v>35895678.090000004</v>
      </c>
      <c r="E159" s="47">
        <f t="shared" si="3"/>
        <v>0.69918115687858273</v>
      </c>
    </row>
    <row r="160" spans="1:5" outlineLevel="1" x14ac:dyDescent="0.2">
      <c r="A160" s="11"/>
      <c r="B160" s="12" t="s">
        <v>577</v>
      </c>
      <c r="C160" s="13"/>
      <c r="D160" s="13"/>
      <c r="E160" s="15"/>
    </row>
    <row r="161" spans="1:5" outlineLevel="1" x14ac:dyDescent="0.2">
      <c r="A161" s="16"/>
      <c r="B161" s="17" t="s">
        <v>578</v>
      </c>
      <c r="C161" s="18"/>
      <c r="D161" s="18"/>
      <c r="E161" s="19"/>
    </row>
    <row r="162" spans="1:5" outlineLevel="1" x14ac:dyDescent="0.2">
      <c r="A162" s="16"/>
      <c r="B162" s="17" t="s">
        <v>579</v>
      </c>
      <c r="C162" s="18">
        <v>0</v>
      </c>
      <c r="D162" s="18">
        <f>D199</f>
        <v>0</v>
      </c>
      <c r="E162" s="30"/>
    </row>
    <row r="163" spans="1:5" outlineLevel="1" x14ac:dyDescent="0.2">
      <c r="A163" s="11"/>
      <c r="B163" s="12" t="s">
        <v>580</v>
      </c>
      <c r="C163" s="13">
        <f>C159-C161-C162</f>
        <v>51339595.950000003</v>
      </c>
      <c r="D163" s="13">
        <f>D159-D161-D162</f>
        <v>35895678.090000004</v>
      </c>
      <c r="E163" s="30">
        <f>D163/C163</f>
        <v>0.69918115687858273</v>
      </c>
    </row>
    <row r="164" spans="1:5" ht="24" outlineLevel="2" x14ac:dyDescent="0.2">
      <c r="A164" s="8" t="s">
        <v>232</v>
      </c>
      <c r="B164" s="9" t="s">
        <v>233</v>
      </c>
      <c r="C164" s="10">
        <v>10617939.800000001</v>
      </c>
      <c r="D164" s="10">
        <v>5554905.7400000002</v>
      </c>
      <c r="E164" s="21">
        <f t="shared" si="3"/>
        <v>0.52316229368714262</v>
      </c>
    </row>
    <row r="165" spans="1:5" ht="24" outlineLevel="7" x14ac:dyDescent="0.2">
      <c r="A165" s="22" t="s">
        <v>234</v>
      </c>
      <c r="B165" s="23" t="s">
        <v>11</v>
      </c>
      <c r="C165" s="24">
        <v>6280300</v>
      </c>
      <c r="D165" s="24">
        <v>4590324</v>
      </c>
      <c r="E165" s="25">
        <f t="shared" si="3"/>
        <v>0.73090839609572789</v>
      </c>
    </row>
    <row r="166" spans="1:5" ht="24" outlineLevel="7" x14ac:dyDescent="0.2">
      <c r="A166" s="22" t="s">
        <v>235</v>
      </c>
      <c r="B166" s="23" t="s">
        <v>236</v>
      </c>
      <c r="C166" s="24">
        <v>172500</v>
      </c>
      <c r="D166" s="24">
        <v>0</v>
      </c>
      <c r="E166" s="26">
        <f t="shared" si="3"/>
        <v>0</v>
      </c>
    </row>
    <row r="167" spans="1:5" ht="24" outlineLevel="7" x14ac:dyDescent="0.2">
      <c r="A167" s="22" t="s">
        <v>237</v>
      </c>
      <c r="B167" s="23" t="s">
        <v>238</v>
      </c>
      <c r="C167" s="24">
        <v>529977.93999999994</v>
      </c>
      <c r="D167" s="24">
        <v>529977.93999999994</v>
      </c>
      <c r="E167" s="26">
        <f t="shared" si="3"/>
        <v>1</v>
      </c>
    </row>
    <row r="168" spans="1:5" ht="24" outlineLevel="7" x14ac:dyDescent="0.2">
      <c r="A168" s="22" t="s">
        <v>239</v>
      </c>
      <c r="B168" s="23" t="s">
        <v>240</v>
      </c>
      <c r="C168" s="24">
        <v>2216667.86</v>
      </c>
      <c r="D168" s="24">
        <v>0</v>
      </c>
      <c r="E168" s="26">
        <f t="shared" si="3"/>
        <v>0</v>
      </c>
    </row>
    <row r="169" spans="1:5" ht="24" outlineLevel="7" x14ac:dyDescent="0.2">
      <c r="A169" s="22" t="s">
        <v>241</v>
      </c>
      <c r="B169" s="23" t="s">
        <v>242</v>
      </c>
      <c r="C169" s="24">
        <v>100000</v>
      </c>
      <c r="D169" s="24">
        <v>0</v>
      </c>
      <c r="E169" s="26">
        <f t="shared" si="3"/>
        <v>0</v>
      </c>
    </row>
    <row r="170" spans="1:5" ht="36" outlineLevel="7" x14ac:dyDescent="0.2">
      <c r="A170" s="22" t="s">
        <v>243</v>
      </c>
      <c r="B170" s="23" t="s">
        <v>244</v>
      </c>
      <c r="C170" s="24">
        <v>1318494</v>
      </c>
      <c r="D170" s="24">
        <v>434603.8</v>
      </c>
      <c r="E170" s="27">
        <f t="shared" si="3"/>
        <v>0.32962137104909084</v>
      </c>
    </row>
    <row r="171" spans="1:5" outlineLevel="2" x14ac:dyDescent="0.2">
      <c r="A171" s="8" t="s">
        <v>245</v>
      </c>
      <c r="B171" s="9" t="s">
        <v>246</v>
      </c>
      <c r="C171" s="10">
        <v>508000</v>
      </c>
      <c r="D171" s="10">
        <v>300684</v>
      </c>
      <c r="E171" s="7">
        <f t="shared" si="3"/>
        <v>0.5918976377952756</v>
      </c>
    </row>
    <row r="172" spans="1:5" ht="36" outlineLevel="7" x14ac:dyDescent="0.2">
      <c r="A172" s="22" t="s">
        <v>247</v>
      </c>
      <c r="B172" s="23" t="s">
        <v>248</v>
      </c>
      <c r="C172" s="24">
        <v>508000</v>
      </c>
      <c r="D172" s="24">
        <v>300684</v>
      </c>
      <c r="E172" s="28">
        <f t="shared" si="3"/>
        <v>0.5918976377952756</v>
      </c>
    </row>
    <row r="173" spans="1:5" ht="24" outlineLevel="2" x14ac:dyDescent="0.2">
      <c r="A173" s="8" t="s">
        <v>249</v>
      </c>
      <c r="B173" s="9" t="s">
        <v>250</v>
      </c>
      <c r="C173" s="10">
        <v>33900</v>
      </c>
      <c r="D173" s="10">
        <v>0</v>
      </c>
      <c r="E173" s="21">
        <f t="shared" si="3"/>
        <v>0</v>
      </c>
    </row>
    <row r="174" spans="1:5" ht="24" outlineLevel="7" x14ac:dyDescent="0.2">
      <c r="A174" s="22" t="s">
        <v>251</v>
      </c>
      <c r="B174" s="23" t="s">
        <v>252</v>
      </c>
      <c r="C174" s="24">
        <v>33900</v>
      </c>
      <c r="D174" s="24">
        <v>0</v>
      </c>
      <c r="E174" s="28">
        <f t="shared" ref="E174:E253" si="4">D174/C174</f>
        <v>0</v>
      </c>
    </row>
    <row r="175" spans="1:5" ht="24" outlineLevel="2" x14ac:dyDescent="0.2">
      <c r="A175" s="8" t="s">
        <v>253</v>
      </c>
      <c r="B175" s="9" t="s">
        <v>254</v>
      </c>
      <c r="C175" s="10">
        <v>50900</v>
      </c>
      <c r="D175" s="10">
        <v>0</v>
      </c>
      <c r="E175" s="21">
        <f t="shared" si="4"/>
        <v>0</v>
      </c>
    </row>
    <row r="176" spans="1:5" ht="24" outlineLevel="7" x14ac:dyDescent="0.2">
      <c r="A176" s="22" t="s">
        <v>255</v>
      </c>
      <c r="B176" s="23" t="s">
        <v>256</v>
      </c>
      <c r="C176" s="24">
        <v>50900</v>
      </c>
      <c r="D176" s="24">
        <v>0</v>
      </c>
      <c r="E176" s="28">
        <f t="shared" si="4"/>
        <v>0</v>
      </c>
    </row>
    <row r="177" spans="1:5" ht="24" outlineLevel="2" x14ac:dyDescent="0.2">
      <c r="A177" s="8" t="s">
        <v>257</v>
      </c>
      <c r="B177" s="9" t="s">
        <v>258</v>
      </c>
      <c r="C177" s="10">
        <v>152000</v>
      </c>
      <c r="D177" s="10">
        <v>54246.239999999998</v>
      </c>
      <c r="E177" s="21">
        <f t="shared" si="4"/>
        <v>0.35688315789473685</v>
      </c>
    </row>
    <row r="178" spans="1:5" ht="24" outlineLevel="7" x14ac:dyDescent="0.2">
      <c r="A178" s="22" t="s">
        <v>259</v>
      </c>
      <c r="B178" s="23" t="s">
        <v>260</v>
      </c>
      <c r="C178" s="24">
        <v>152000</v>
      </c>
      <c r="D178" s="24">
        <v>54246.239999999998</v>
      </c>
      <c r="E178" s="28">
        <f t="shared" si="4"/>
        <v>0.35688315789473685</v>
      </c>
    </row>
    <row r="179" spans="1:5" ht="36" outlineLevel="2" x14ac:dyDescent="0.2">
      <c r="A179" s="8" t="s">
        <v>261</v>
      </c>
      <c r="B179" s="9" t="s">
        <v>262</v>
      </c>
      <c r="C179" s="10">
        <v>39976856.149999999</v>
      </c>
      <c r="D179" s="10">
        <v>29985842.109999999</v>
      </c>
      <c r="E179" s="21">
        <f t="shared" si="4"/>
        <v>0.75008004625196123</v>
      </c>
    </row>
    <row r="180" spans="1:5" ht="24" outlineLevel="7" x14ac:dyDescent="0.2">
      <c r="A180" s="22" t="s">
        <v>263</v>
      </c>
      <c r="B180" s="23" t="s">
        <v>11</v>
      </c>
      <c r="C180" s="24">
        <v>39976856.149999999</v>
      </c>
      <c r="D180" s="24">
        <v>29985842.109999999</v>
      </c>
      <c r="E180" s="29">
        <f t="shared" si="4"/>
        <v>0.75008004625196123</v>
      </c>
    </row>
    <row r="181" spans="1:5" ht="24" outlineLevel="1" x14ac:dyDescent="0.2">
      <c r="A181" s="43" t="s">
        <v>264</v>
      </c>
      <c r="B181" s="44" t="s">
        <v>265</v>
      </c>
      <c r="C181" s="45">
        <v>10193007.699999999</v>
      </c>
      <c r="D181" s="45">
        <v>378577.3</v>
      </c>
      <c r="E181" s="47">
        <f t="shared" si="4"/>
        <v>3.7140882371745877E-2</v>
      </c>
    </row>
    <row r="182" spans="1:5" outlineLevel="1" x14ac:dyDescent="0.2">
      <c r="A182" s="11"/>
      <c r="B182" s="12" t="s">
        <v>577</v>
      </c>
      <c r="C182" s="13"/>
      <c r="D182" s="13"/>
      <c r="E182" s="15"/>
    </row>
    <row r="183" spans="1:5" outlineLevel="1" x14ac:dyDescent="0.2">
      <c r="A183" s="16"/>
      <c r="B183" s="17" t="s">
        <v>578</v>
      </c>
      <c r="C183" s="18"/>
      <c r="D183" s="18"/>
      <c r="E183" s="19"/>
    </row>
    <row r="184" spans="1:5" outlineLevel="1" x14ac:dyDescent="0.2">
      <c r="A184" s="16"/>
      <c r="B184" s="17" t="s">
        <v>579</v>
      </c>
      <c r="C184" s="18">
        <v>7155000</v>
      </c>
      <c r="D184" s="18">
        <f>D188+D192</f>
        <v>0</v>
      </c>
      <c r="E184" s="19">
        <f>D184/C184</f>
        <v>0</v>
      </c>
    </row>
    <row r="185" spans="1:5" outlineLevel="1" x14ac:dyDescent="0.2">
      <c r="A185" s="11"/>
      <c r="B185" s="12" t="s">
        <v>580</v>
      </c>
      <c r="C185" s="13">
        <f>C181-C183-C184</f>
        <v>3038007.6999999993</v>
      </c>
      <c r="D185" s="13">
        <f>D181-D183-D184</f>
        <v>378577.3</v>
      </c>
      <c r="E185" s="30">
        <f>D185/C185</f>
        <v>0.1246136736256462</v>
      </c>
    </row>
    <row r="186" spans="1:5" ht="24" outlineLevel="2" x14ac:dyDescent="0.2">
      <c r="A186" s="8" t="s">
        <v>266</v>
      </c>
      <c r="B186" s="9" t="s">
        <v>267</v>
      </c>
      <c r="C186" s="10">
        <v>2806800</v>
      </c>
      <c r="D186" s="10">
        <v>203485.3</v>
      </c>
      <c r="E186" s="21">
        <f t="shared" si="4"/>
        <v>7.2497256662391332E-2</v>
      </c>
    </row>
    <row r="187" spans="1:5" ht="24" outlineLevel="7" x14ac:dyDescent="0.2">
      <c r="A187" s="22" t="s">
        <v>268</v>
      </c>
      <c r="B187" s="23" t="s">
        <v>269</v>
      </c>
      <c r="C187" s="24">
        <v>406800</v>
      </c>
      <c r="D187" s="24">
        <v>203485.3</v>
      </c>
      <c r="E187" s="34">
        <f t="shared" si="4"/>
        <v>0.50020968534906585</v>
      </c>
    </row>
    <row r="188" spans="1:5" outlineLevel="7" x14ac:dyDescent="0.2">
      <c r="A188" s="22" t="s">
        <v>270</v>
      </c>
      <c r="B188" s="23" t="s">
        <v>271</v>
      </c>
      <c r="C188" s="24">
        <v>2400000</v>
      </c>
      <c r="D188" s="24">
        <v>0</v>
      </c>
      <c r="E188" s="32">
        <f t="shared" si="4"/>
        <v>0</v>
      </c>
    </row>
    <row r="189" spans="1:5" ht="36" outlineLevel="2" x14ac:dyDescent="0.2">
      <c r="A189" s="8" t="s">
        <v>272</v>
      </c>
      <c r="B189" s="9" t="s">
        <v>273</v>
      </c>
      <c r="C189" s="10">
        <v>260000</v>
      </c>
      <c r="D189" s="10">
        <v>175092</v>
      </c>
      <c r="E189" s="21">
        <f t="shared" si="4"/>
        <v>0.67343076923076928</v>
      </c>
    </row>
    <row r="190" spans="1:5" ht="24" outlineLevel="7" x14ac:dyDescent="0.2">
      <c r="A190" s="22" t="s">
        <v>274</v>
      </c>
      <c r="B190" s="23" t="s">
        <v>275</v>
      </c>
      <c r="C190" s="24">
        <v>260000</v>
      </c>
      <c r="D190" s="24">
        <v>175092</v>
      </c>
      <c r="E190" s="28">
        <f t="shared" si="4"/>
        <v>0.67343076923076928</v>
      </c>
    </row>
    <row r="191" spans="1:5" ht="24" outlineLevel="2" x14ac:dyDescent="0.2">
      <c r="A191" s="8" t="s">
        <v>276</v>
      </c>
      <c r="B191" s="9" t="s">
        <v>277</v>
      </c>
      <c r="C191" s="10">
        <v>540000</v>
      </c>
      <c r="D191" s="10">
        <v>0</v>
      </c>
      <c r="E191" s="7">
        <f t="shared" si="4"/>
        <v>0</v>
      </c>
    </row>
    <row r="192" spans="1:5" outlineLevel="7" x14ac:dyDescent="0.2">
      <c r="A192" s="22" t="s">
        <v>278</v>
      </c>
      <c r="B192" s="23" t="s">
        <v>279</v>
      </c>
      <c r="C192" s="24">
        <v>540000</v>
      </c>
      <c r="D192" s="24">
        <v>0</v>
      </c>
      <c r="E192" s="29">
        <f t="shared" si="4"/>
        <v>0</v>
      </c>
    </row>
    <row r="193" spans="1:5" ht="24" outlineLevel="2" x14ac:dyDescent="0.2">
      <c r="A193" s="8" t="s">
        <v>280</v>
      </c>
      <c r="B193" s="9" t="s">
        <v>281</v>
      </c>
      <c r="C193" s="10">
        <v>20000</v>
      </c>
      <c r="D193" s="10">
        <v>0</v>
      </c>
      <c r="E193" s="7">
        <f t="shared" si="4"/>
        <v>0</v>
      </c>
    </row>
    <row r="194" spans="1:5" ht="24" outlineLevel="7" x14ac:dyDescent="0.2">
      <c r="A194" s="22" t="s">
        <v>282</v>
      </c>
      <c r="B194" s="23" t="s">
        <v>283</v>
      </c>
      <c r="C194" s="24">
        <v>20000</v>
      </c>
      <c r="D194" s="24">
        <v>0</v>
      </c>
      <c r="E194" s="28">
        <f t="shared" si="4"/>
        <v>0</v>
      </c>
    </row>
    <row r="195" spans="1:5" ht="24" outlineLevel="2" x14ac:dyDescent="0.2">
      <c r="A195" s="8" t="s">
        <v>284</v>
      </c>
      <c r="B195" s="9" t="s">
        <v>285</v>
      </c>
      <c r="C195" s="10">
        <v>85000</v>
      </c>
      <c r="D195" s="10">
        <v>0</v>
      </c>
      <c r="E195" s="21">
        <f t="shared" si="4"/>
        <v>0</v>
      </c>
    </row>
    <row r="196" spans="1:5" ht="24" outlineLevel="7" x14ac:dyDescent="0.2">
      <c r="A196" s="22" t="s">
        <v>286</v>
      </c>
      <c r="B196" s="23" t="s">
        <v>287</v>
      </c>
      <c r="C196" s="24">
        <v>85000</v>
      </c>
      <c r="D196" s="24">
        <v>0</v>
      </c>
      <c r="E196" s="28">
        <f t="shared" si="4"/>
        <v>0</v>
      </c>
    </row>
    <row r="197" spans="1:5" ht="36" outlineLevel="2" x14ac:dyDescent="0.2">
      <c r="A197" s="8" t="s">
        <v>288</v>
      </c>
      <c r="B197" s="9" t="s">
        <v>289</v>
      </c>
      <c r="C197" s="10">
        <v>6481207.7000000002</v>
      </c>
      <c r="D197" s="10">
        <v>0</v>
      </c>
      <c r="E197" s="21">
        <f t="shared" si="4"/>
        <v>0</v>
      </c>
    </row>
    <row r="198" spans="1:5" outlineLevel="7" x14ac:dyDescent="0.2">
      <c r="A198" s="22" t="s">
        <v>290</v>
      </c>
      <c r="B198" s="23" t="s">
        <v>291</v>
      </c>
      <c r="C198" s="24">
        <v>930651.7</v>
      </c>
      <c r="D198" s="24">
        <v>0</v>
      </c>
      <c r="E198" s="31">
        <f t="shared" si="4"/>
        <v>0</v>
      </c>
    </row>
    <row r="199" spans="1:5" outlineLevel="7" x14ac:dyDescent="0.2">
      <c r="A199" s="22" t="s">
        <v>292</v>
      </c>
      <c r="B199" s="23" t="s">
        <v>291</v>
      </c>
      <c r="C199" s="24">
        <v>5550556</v>
      </c>
      <c r="D199" s="24">
        <v>0</v>
      </c>
      <c r="E199" s="32">
        <f t="shared" si="4"/>
        <v>0</v>
      </c>
    </row>
    <row r="200" spans="1:5" ht="24" x14ac:dyDescent="0.2">
      <c r="A200" s="43" t="s">
        <v>293</v>
      </c>
      <c r="B200" s="44" t="s">
        <v>294</v>
      </c>
      <c r="C200" s="45">
        <v>183887406.16999999</v>
      </c>
      <c r="D200" s="45">
        <v>131685863.78</v>
      </c>
      <c r="E200" s="47">
        <f t="shared" si="4"/>
        <v>0.71612225395283036</v>
      </c>
    </row>
    <row r="201" spans="1:5" outlineLevel="1" x14ac:dyDescent="0.2">
      <c r="A201" s="43" t="s">
        <v>295</v>
      </c>
      <c r="B201" s="44" t="s">
        <v>296</v>
      </c>
      <c r="C201" s="45">
        <v>36358115.229999997</v>
      </c>
      <c r="D201" s="45">
        <v>22397743.59</v>
      </c>
      <c r="E201" s="46">
        <f t="shared" si="4"/>
        <v>0.61603148150867448</v>
      </c>
    </row>
    <row r="202" spans="1:5" outlineLevel="1" x14ac:dyDescent="0.2">
      <c r="A202" s="11"/>
      <c r="B202" s="12" t="s">
        <v>577</v>
      </c>
      <c r="C202" s="13"/>
      <c r="D202" s="13"/>
      <c r="E202" s="15"/>
    </row>
    <row r="203" spans="1:5" outlineLevel="1" x14ac:dyDescent="0.2">
      <c r="A203" s="16"/>
      <c r="B203" s="17" t="s">
        <v>578</v>
      </c>
      <c r="C203" s="18">
        <v>40000</v>
      </c>
      <c r="D203" s="18">
        <v>40000</v>
      </c>
      <c r="E203" s="19">
        <f>D203/C203</f>
        <v>1</v>
      </c>
    </row>
    <row r="204" spans="1:5" outlineLevel="1" x14ac:dyDescent="0.2">
      <c r="A204" s="16"/>
      <c r="B204" s="17" t="s">
        <v>579</v>
      </c>
      <c r="C204" s="18">
        <v>8223449.9800000004</v>
      </c>
      <c r="D204" s="18">
        <v>5003797.75</v>
      </c>
      <c r="E204" s="19">
        <f>D204/C204</f>
        <v>0.6084791373656534</v>
      </c>
    </row>
    <row r="205" spans="1:5" outlineLevel="1" x14ac:dyDescent="0.2">
      <c r="A205" s="11"/>
      <c r="B205" s="12" t="s">
        <v>580</v>
      </c>
      <c r="C205" s="13">
        <f>C201-C203-C204</f>
        <v>28094665.249999996</v>
      </c>
      <c r="D205" s="13">
        <f>D201-D203-D204</f>
        <v>17353945.84</v>
      </c>
      <c r="E205" s="30">
        <f>D205/C205</f>
        <v>0.61769541247692927</v>
      </c>
    </row>
    <row r="206" spans="1:5" outlineLevel="2" x14ac:dyDescent="0.2">
      <c r="A206" s="8" t="s">
        <v>297</v>
      </c>
      <c r="B206" s="9" t="s">
        <v>298</v>
      </c>
      <c r="C206" s="10">
        <v>21231870.789999999</v>
      </c>
      <c r="D206" s="10">
        <v>13909816.380000001</v>
      </c>
      <c r="E206" s="7">
        <f t="shared" si="4"/>
        <v>0.65513851876639084</v>
      </c>
    </row>
    <row r="207" spans="1:5" outlineLevel="7" x14ac:dyDescent="0.2">
      <c r="A207" s="22" t="s">
        <v>299</v>
      </c>
      <c r="B207" s="23" t="s">
        <v>9</v>
      </c>
      <c r="C207" s="24">
        <v>21231870.789999999</v>
      </c>
      <c r="D207" s="24">
        <v>13909816.380000001</v>
      </c>
      <c r="E207" s="7">
        <f t="shared" si="4"/>
        <v>0.65513851876639084</v>
      </c>
    </row>
    <row r="208" spans="1:5" ht="24" outlineLevel="2" x14ac:dyDescent="0.2">
      <c r="A208" s="8" t="s">
        <v>300</v>
      </c>
      <c r="B208" s="9" t="s">
        <v>301</v>
      </c>
      <c r="C208" s="10">
        <v>955444.44</v>
      </c>
      <c r="D208" s="10">
        <v>955444.44</v>
      </c>
      <c r="E208" s="21">
        <f t="shared" si="4"/>
        <v>1</v>
      </c>
    </row>
    <row r="209" spans="1:5" ht="24" outlineLevel="7" x14ac:dyDescent="0.2">
      <c r="A209" s="22" t="s">
        <v>302</v>
      </c>
      <c r="B209" s="23" t="s">
        <v>303</v>
      </c>
      <c r="C209" s="24">
        <v>955444.44</v>
      </c>
      <c r="D209" s="24">
        <v>955444.44</v>
      </c>
      <c r="E209" s="28">
        <f t="shared" si="4"/>
        <v>1</v>
      </c>
    </row>
    <row r="210" spans="1:5" ht="24" outlineLevel="2" x14ac:dyDescent="0.2">
      <c r="A210" s="8" t="s">
        <v>304</v>
      </c>
      <c r="B210" s="9" t="s">
        <v>305</v>
      </c>
      <c r="C210" s="10">
        <v>169000</v>
      </c>
      <c r="D210" s="10">
        <v>0</v>
      </c>
      <c r="E210" s="21">
        <f t="shared" si="4"/>
        <v>0</v>
      </c>
    </row>
    <row r="211" spans="1:5" ht="24" outlineLevel="7" x14ac:dyDescent="0.2">
      <c r="A211" s="22" t="s">
        <v>306</v>
      </c>
      <c r="B211" s="23" t="s">
        <v>307</v>
      </c>
      <c r="C211" s="24">
        <v>169000</v>
      </c>
      <c r="D211" s="24">
        <v>0</v>
      </c>
      <c r="E211" s="28">
        <f t="shared" si="4"/>
        <v>0</v>
      </c>
    </row>
    <row r="212" spans="1:5" ht="24" outlineLevel="2" x14ac:dyDescent="0.2">
      <c r="A212" s="8" t="s">
        <v>308</v>
      </c>
      <c r="B212" s="9" t="s">
        <v>309</v>
      </c>
      <c r="C212" s="10">
        <v>13084800</v>
      </c>
      <c r="D212" s="10">
        <v>6615482.7699999996</v>
      </c>
      <c r="E212" s="21">
        <f t="shared" si="4"/>
        <v>0.50558531807899243</v>
      </c>
    </row>
    <row r="213" spans="1:5" ht="24" outlineLevel="7" x14ac:dyDescent="0.2">
      <c r="A213" s="22" t="s">
        <v>310</v>
      </c>
      <c r="B213" s="23" t="s">
        <v>311</v>
      </c>
      <c r="C213" s="24">
        <v>13084800</v>
      </c>
      <c r="D213" s="24">
        <v>6615482.7699999996</v>
      </c>
      <c r="E213" s="28">
        <f t="shared" si="4"/>
        <v>0.50558531807899243</v>
      </c>
    </row>
    <row r="214" spans="1:5" ht="24" outlineLevel="2" x14ac:dyDescent="0.2">
      <c r="A214" s="8" t="s">
        <v>312</v>
      </c>
      <c r="B214" s="9" t="s">
        <v>27</v>
      </c>
      <c r="C214" s="10">
        <v>300000</v>
      </c>
      <c r="D214" s="10">
        <v>300000</v>
      </c>
      <c r="E214" s="21">
        <f t="shared" si="4"/>
        <v>1</v>
      </c>
    </row>
    <row r="215" spans="1:5" ht="24" outlineLevel="7" x14ac:dyDescent="0.2">
      <c r="A215" s="22" t="s">
        <v>313</v>
      </c>
      <c r="B215" s="23" t="s">
        <v>314</v>
      </c>
      <c r="C215" s="24">
        <v>300000</v>
      </c>
      <c r="D215" s="24">
        <v>300000</v>
      </c>
      <c r="E215" s="28">
        <f t="shared" si="4"/>
        <v>1</v>
      </c>
    </row>
    <row r="216" spans="1:5" outlineLevel="2" x14ac:dyDescent="0.2">
      <c r="A216" s="8" t="s">
        <v>315</v>
      </c>
      <c r="B216" s="9" t="s">
        <v>316</v>
      </c>
      <c r="C216" s="10">
        <v>617000</v>
      </c>
      <c r="D216" s="10">
        <v>617000</v>
      </c>
      <c r="E216" s="7">
        <f t="shared" si="4"/>
        <v>1</v>
      </c>
    </row>
    <row r="217" spans="1:5" outlineLevel="7" x14ac:dyDescent="0.2">
      <c r="A217" s="22" t="s">
        <v>317</v>
      </c>
      <c r="B217" s="23" t="s">
        <v>318</v>
      </c>
      <c r="C217" s="24">
        <v>100000</v>
      </c>
      <c r="D217" s="24">
        <v>100000</v>
      </c>
      <c r="E217" s="31">
        <f t="shared" si="4"/>
        <v>1</v>
      </c>
    </row>
    <row r="218" spans="1:5" ht="24" outlineLevel="7" x14ac:dyDescent="0.2">
      <c r="A218" s="22" t="s">
        <v>319</v>
      </c>
      <c r="B218" s="23" t="s">
        <v>198</v>
      </c>
      <c r="C218" s="24">
        <v>517000</v>
      </c>
      <c r="D218" s="24">
        <v>517000</v>
      </c>
      <c r="E218" s="32">
        <f t="shared" si="4"/>
        <v>1</v>
      </c>
    </row>
    <row r="219" spans="1:5" ht="24" outlineLevel="1" x14ac:dyDescent="0.2">
      <c r="A219" s="43" t="s">
        <v>320</v>
      </c>
      <c r="B219" s="44" t="s">
        <v>321</v>
      </c>
      <c r="C219" s="45">
        <v>130654929.5</v>
      </c>
      <c r="D219" s="45">
        <v>97823419.299999997</v>
      </c>
      <c r="E219" s="47">
        <f t="shared" si="4"/>
        <v>0.74871587068592005</v>
      </c>
    </row>
    <row r="220" spans="1:5" outlineLevel="1" x14ac:dyDescent="0.2">
      <c r="A220" s="11"/>
      <c r="B220" s="12" t="s">
        <v>577</v>
      </c>
      <c r="C220" s="13"/>
      <c r="D220" s="13"/>
      <c r="E220" s="15"/>
    </row>
    <row r="221" spans="1:5" outlineLevel="1" x14ac:dyDescent="0.2">
      <c r="A221" s="16"/>
      <c r="B221" s="17" t="s">
        <v>578</v>
      </c>
      <c r="C221" s="18"/>
      <c r="D221" s="18"/>
      <c r="E221" s="19"/>
    </row>
    <row r="222" spans="1:5" outlineLevel="1" x14ac:dyDescent="0.2">
      <c r="A222" s="16"/>
      <c r="B222" s="17" t="s">
        <v>579</v>
      </c>
      <c r="C222" s="18">
        <v>587900</v>
      </c>
      <c r="D222" s="18">
        <v>587900</v>
      </c>
      <c r="E222" s="19">
        <f>D222/C222</f>
        <v>1</v>
      </c>
    </row>
    <row r="223" spans="1:5" outlineLevel="1" x14ac:dyDescent="0.2">
      <c r="A223" s="11"/>
      <c r="B223" s="12" t="s">
        <v>580</v>
      </c>
      <c r="C223" s="13">
        <f>C219-C221-C222</f>
        <v>130067029.5</v>
      </c>
      <c r="D223" s="13">
        <f>D219-D221-D222</f>
        <v>97235519.299999997</v>
      </c>
      <c r="E223" s="30">
        <f>D223/C223</f>
        <v>0.74758007216579048</v>
      </c>
    </row>
    <row r="224" spans="1:5" ht="24" outlineLevel="2" x14ac:dyDescent="0.2">
      <c r="A224" s="8" t="s">
        <v>322</v>
      </c>
      <c r="B224" s="9" t="s">
        <v>323</v>
      </c>
      <c r="C224" s="10">
        <v>128840206.20999999</v>
      </c>
      <c r="D224" s="10">
        <v>96180716.010000005</v>
      </c>
      <c r="E224" s="7">
        <f t="shared" si="4"/>
        <v>0.74651165842774703</v>
      </c>
    </row>
    <row r="225" spans="1:5" ht="24" outlineLevel="7" x14ac:dyDescent="0.2">
      <c r="A225" s="22" t="s">
        <v>324</v>
      </c>
      <c r="B225" s="23" t="s">
        <v>11</v>
      </c>
      <c r="C225" s="24">
        <v>128840206.20999999</v>
      </c>
      <c r="D225" s="24">
        <v>96180716.010000005</v>
      </c>
      <c r="E225" s="29">
        <f t="shared" si="4"/>
        <v>0.74651165842774703</v>
      </c>
    </row>
    <row r="226" spans="1:5" ht="36" outlineLevel="2" x14ac:dyDescent="0.2">
      <c r="A226" s="8" t="s">
        <v>325</v>
      </c>
      <c r="B226" s="9" t="s">
        <v>326</v>
      </c>
      <c r="C226" s="10">
        <v>431000</v>
      </c>
      <c r="D226" s="10">
        <v>431000</v>
      </c>
      <c r="E226" s="21">
        <f t="shared" si="4"/>
        <v>1</v>
      </c>
    </row>
    <row r="227" spans="1:5" ht="36" outlineLevel="7" x14ac:dyDescent="0.2">
      <c r="A227" s="22" t="s">
        <v>327</v>
      </c>
      <c r="B227" s="23" t="s">
        <v>328</v>
      </c>
      <c r="C227" s="24">
        <v>431000</v>
      </c>
      <c r="D227" s="24">
        <v>431000</v>
      </c>
      <c r="E227" s="28">
        <f t="shared" si="4"/>
        <v>1</v>
      </c>
    </row>
    <row r="228" spans="1:5" ht="24" outlineLevel="2" x14ac:dyDescent="0.2">
      <c r="A228" s="8" t="s">
        <v>329</v>
      </c>
      <c r="B228" s="9" t="s">
        <v>330</v>
      </c>
      <c r="C228" s="10">
        <v>282000</v>
      </c>
      <c r="D228" s="10">
        <v>109980</v>
      </c>
      <c r="E228" s="21">
        <f t="shared" si="4"/>
        <v>0.39</v>
      </c>
    </row>
    <row r="229" spans="1:5" outlineLevel="7" x14ac:dyDescent="0.2">
      <c r="A229" s="22" t="s">
        <v>331</v>
      </c>
      <c r="B229" s="23" t="s">
        <v>332</v>
      </c>
      <c r="C229" s="24">
        <v>282000</v>
      </c>
      <c r="D229" s="24">
        <v>109980</v>
      </c>
      <c r="E229" s="29">
        <f t="shared" si="4"/>
        <v>0.39</v>
      </c>
    </row>
    <row r="230" spans="1:5" ht="24" outlineLevel="2" x14ac:dyDescent="0.2">
      <c r="A230" s="8" t="s">
        <v>333</v>
      </c>
      <c r="B230" s="9" t="s">
        <v>334</v>
      </c>
      <c r="C230" s="10">
        <v>1101723.29</v>
      </c>
      <c r="D230" s="10">
        <v>1101723.29</v>
      </c>
      <c r="E230" s="21">
        <f t="shared" si="4"/>
        <v>1</v>
      </c>
    </row>
    <row r="231" spans="1:5" ht="36" outlineLevel="7" x14ac:dyDescent="0.2">
      <c r="A231" s="22" t="s">
        <v>335</v>
      </c>
      <c r="B231" s="23" t="s">
        <v>336</v>
      </c>
      <c r="C231" s="24">
        <v>891196.97</v>
      </c>
      <c r="D231" s="24">
        <v>891196.97</v>
      </c>
      <c r="E231" s="34">
        <f t="shared" si="4"/>
        <v>1</v>
      </c>
    </row>
    <row r="232" spans="1:5" ht="24" outlineLevel="7" x14ac:dyDescent="0.2">
      <c r="A232" s="22" t="s">
        <v>337</v>
      </c>
      <c r="B232" s="23" t="s">
        <v>198</v>
      </c>
      <c r="C232" s="24">
        <v>210526.32</v>
      </c>
      <c r="D232" s="24">
        <v>210526.32</v>
      </c>
      <c r="E232" s="36">
        <f t="shared" si="4"/>
        <v>1</v>
      </c>
    </row>
    <row r="233" spans="1:5" outlineLevel="1" x14ac:dyDescent="0.2">
      <c r="A233" s="43" t="s">
        <v>338</v>
      </c>
      <c r="B233" s="44" t="s">
        <v>339</v>
      </c>
      <c r="C233" s="45">
        <v>10554017</v>
      </c>
      <c r="D233" s="45">
        <v>7174793.6200000001</v>
      </c>
      <c r="E233" s="46">
        <f t="shared" si="4"/>
        <v>0.67981637891998847</v>
      </c>
    </row>
    <row r="234" spans="1:5" outlineLevel="1" x14ac:dyDescent="0.2">
      <c r="A234" s="11"/>
      <c r="B234" s="12" t="s">
        <v>577</v>
      </c>
      <c r="C234" s="13"/>
      <c r="D234" s="13"/>
      <c r="E234" s="15"/>
    </row>
    <row r="235" spans="1:5" outlineLevel="1" x14ac:dyDescent="0.2">
      <c r="A235" s="16"/>
      <c r="B235" s="17" t="s">
        <v>578</v>
      </c>
      <c r="C235" s="18"/>
      <c r="D235" s="18"/>
      <c r="E235" s="19"/>
    </row>
    <row r="236" spans="1:5" outlineLevel="1" x14ac:dyDescent="0.2">
      <c r="A236" s="16"/>
      <c r="B236" s="17" t="s">
        <v>579</v>
      </c>
      <c r="C236" s="18">
        <v>1805584</v>
      </c>
      <c r="D236" s="18">
        <f>D253</f>
        <v>1281284</v>
      </c>
      <c r="E236" s="19">
        <f>D236/C236</f>
        <v>0.70962303609247757</v>
      </c>
    </row>
    <row r="237" spans="1:5" outlineLevel="1" x14ac:dyDescent="0.2">
      <c r="A237" s="11"/>
      <c r="B237" s="12" t="s">
        <v>580</v>
      </c>
      <c r="C237" s="13">
        <f>C233-C235-C236</f>
        <v>8748433</v>
      </c>
      <c r="D237" s="13">
        <f>D233-D235-D236</f>
        <v>5893509.6200000001</v>
      </c>
      <c r="E237" s="30">
        <f>D237/C237</f>
        <v>0.67366460027755826</v>
      </c>
    </row>
    <row r="238" spans="1:5" ht="24" outlineLevel="2" x14ac:dyDescent="0.2">
      <c r="A238" s="8" t="s">
        <v>340</v>
      </c>
      <c r="B238" s="9" t="s">
        <v>341</v>
      </c>
      <c r="C238" s="10">
        <v>2323200</v>
      </c>
      <c r="D238" s="10">
        <v>913819.4</v>
      </c>
      <c r="E238" s="21">
        <f t="shared" si="4"/>
        <v>0.39334512741046834</v>
      </c>
    </row>
    <row r="239" spans="1:5" ht="24" outlineLevel="7" x14ac:dyDescent="0.2">
      <c r="A239" s="22" t="s">
        <v>342</v>
      </c>
      <c r="B239" s="23" t="s">
        <v>343</v>
      </c>
      <c r="C239" s="24">
        <v>2323200</v>
      </c>
      <c r="D239" s="24">
        <v>913819.4</v>
      </c>
      <c r="E239" s="29">
        <f t="shared" si="4"/>
        <v>0.39334512741046834</v>
      </c>
    </row>
    <row r="240" spans="1:5" ht="36" outlineLevel="2" x14ac:dyDescent="0.2">
      <c r="A240" s="8" t="s">
        <v>344</v>
      </c>
      <c r="B240" s="9" t="s">
        <v>345</v>
      </c>
      <c r="C240" s="10">
        <v>584100</v>
      </c>
      <c r="D240" s="10">
        <v>258382</v>
      </c>
      <c r="E240" s="21">
        <f t="shared" si="4"/>
        <v>0.44235918507104949</v>
      </c>
    </row>
    <row r="241" spans="1:5" ht="24" outlineLevel="7" x14ac:dyDescent="0.2">
      <c r="A241" s="22" t="s">
        <v>346</v>
      </c>
      <c r="B241" s="23" t="s">
        <v>347</v>
      </c>
      <c r="C241" s="24">
        <v>584100</v>
      </c>
      <c r="D241" s="24">
        <v>258382</v>
      </c>
      <c r="E241" s="28">
        <f t="shared" si="4"/>
        <v>0.44235918507104949</v>
      </c>
    </row>
    <row r="242" spans="1:5" ht="24" outlineLevel="2" x14ac:dyDescent="0.2">
      <c r="A242" s="8" t="s">
        <v>348</v>
      </c>
      <c r="B242" s="9" t="s">
        <v>349</v>
      </c>
      <c r="C242" s="10">
        <v>105000</v>
      </c>
      <c r="D242" s="10">
        <v>20000</v>
      </c>
      <c r="E242" s="21">
        <f t="shared" si="4"/>
        <v>0.19047619047619047</v>
      </c>
    </row>
    <row r="243" spans="1:5" ht="24" outlineLevel="7" x14ac:dyDescent="0.2">
      <c r="A243" s="22" t="s">
        <v>350</v>
      </c>
      <c r="B243" s="23" t="s">
        <v>351</v>
      </c>
      <c r="C243" s="24">
        <v>105000</v>
      </c>
      <c r="D243" s="24">
        <v>20000</v>
      </c>
      <c r="E243" s="28">
        <f t="shared" si="4"/>
        <v>0.19047619047619047</v>
      </c>
    </row>
    <row r="244" spans="1:5" ht="24" outlineLevel="2" x14ac:dyDescent="0.2">
      <c r="A244" s="8" t="s">
        <v>352</v>
      </c>
      <c r="B244" s="9" t="s">
        <v>353</v>
      </c>
      <c r="C244" s="10">
        <v>668355</v>
      </c>
      <c r="D244" s="10">
        <v>243387.53</v>
      </c>
      <c r="E244" s="21">
        <f t="shared" si="4"/>
        <v>0.36415906217504168</v>
      </c>
    </row>
    <row r="245" spans="1:5" outlineLevel="7" x14ac:dyDescent="0.2">
      <c r="A245" s="22" t="s">
        <v>354</v>
      </c>
      <c r="B245" s="23" t="s">
        <v>355</v>
      </c>
      <c r="C245" s="24">
        <v>487132.78</v>
      </c>
      <c r="D245" s="24">
        <v>243387.53</v>
      </c>
      <c r="E245" s="34">
        <f t="shared" si="4"/>
        <v>0.49963283111434215</v>
      </c>
    </row>
    <row r="246" spans="1:5" ht="36" outlineLevel="7" x14ac:dyDescent="0.2">
      <c r="A246" s="22" t="s">
        <v>356</v>
      </c>
      <c r="B246" s="23" t="s">
        <v>357</v>
      </c>
      <c r="C246" s="24">
        <v>181222.22</v>
      </c>
      <c r="D246" s="24">
        <v>0</v>
      </c>
      <c r="E246" s="27">
        <f t="shared" si="4"/>
        <v>0</v>
      </c>
    </row>
    <row r="247" spans="1:5" ht="24" outlineLevel="2" x14ac:dyDescent="0.2">
      <c r="A247" s="8" t="s">
        <v>358</v>
      </c>
      <c r="B247" s="9" t="s">
        <v>359</v>
      </c>
      <c r="C247" s="10">
        <v>511700</v>
      </c>
      <c r="D247" s="10">
        <v>108250</v>
      </c>
      <c r="E247" s="21">
        <f t="shared" si="4"/>
        <v>0.21154973617353917</v>
      </c>
    </row>
    <row r="248" spans="1:5" ht="24" outlineLevel="7" x14ac:dyDescent="0.2">
      <c r="A248" s="22" t="s">
        <v>360</v>
      </c>
      <c r="B248" s="23" t="s">
        <v>361</v>
      </c>
      <c r="C248" s="24">
        <v>511700</v>
      </c>
      <c r="D248" s="24">
        <v>108250</v>
      </c>
      <c r="E248" s="29">
        <f t="shared" si="4"/>
        <v>0.21154973617353917</v>
      </c>
    </row>
    <row r="249" spans="1:5" ht="36" outlineLevel="2" x14ac:dyDescent="0.2">
      <c r="A249" s="8" t="s">
        <v>362</v>
      </c>
      <c r="B249" s="9" t="s">
        <v>363</v>
      </c>
      <c r="C249" s="10">
        <v>1139800</v>
      </c>
      <c r="D249" s="10">
        <v>885527.19</v>
      </c>
      <c r="E249" s="21">
        <f t="shared" si="4"/>
        <v>0.77691453763818208</v>
      </c>
    </row>
    <row r="250" spans="1:5" ht="24" outlineLevel="7" x14ac:dyDescent="0.2">
      <c r="A250" s="22" t="s">
        <v>364</v>
      </c>
      <c r="B250" s="23" t="s">
        <v>365</v>
      </c>
      <c r="C250" s="24">
        <v>1139800</v>
      </c>
      <c r="D250" s="24">
        <v>885527.19</v>
      </c>
      <c r="E250" s="28">
        <f t="shared" si="4"/>
        <v>0.77691453763818208</v>
      </c>
    </row>
    <row r="251" spans="1:5" ht="24" outlineLevel="2" x14ac:dyDescent="0.2">
      <c r="A251" s="8" t="s">
        <v>366</v>
      </c>
      <c r="B251" s="9" t="s">
        <v>367</v>
      </c>
      <c r="C251" s="10">
        <v>2196662</v>
      </c>
      <c r="D251" s="10">
        <v>1720227.5</v>
      </c>
      <c r="E251" s="21">
        <f t="shared" si="4"/>
        <v>0.78310978202381609</v>
      </c>
    </row>
    <row r="252" spans="1:5" ht="48" outlineLevel="7" x14ac:dyDescent="0.2">
      <c r="A252" s="22" t="s">
        <v>368</v>
      </c>
      <c r="B252" s="23" t="s">
        <v>369</v>
      </c>
      <c r="C252" s="24">
        <v>554178</v>
      </c>
      <c r="D252" s="24">
        <v>438943.5</v>
      </c>
      <c r="E252" s="34">
        <f t="shared" si="4"/>
        <v>0.79206229767331071</v>
      </c>
    </row>
    <row r="253" spans="1:5" ht="48" outlineLevel="7" x14ac:dyDescent="0.2">
      <c r="A253" s="22" t="s">
        <v>370</v>
      </c>
      <c r="B253" s="23" t="s">
        <v>369</v>
      </c>
      <c r="C253" s="24">
        <v>1642484</v>
      </c>
      <c r="D253" s="24">
        <v>1281284</v>
      </c>
      <c r="E253" s="27">
        <f t="shared" si="4"/>
        <v>0.78008918199507571</v>
      </c>
    </row>
    <row r="254" spans="1:5" ht="24" outlineLevel="2" x14ac:dyDescent="0.2">
      <c r="A254" s="8" t="s">
        <v>371</v>
      </c>
      <c r="B254" s="9" t="s">
        <v>372</v>
      </c>
      <c r="C254" s="10">
        <v>25200</v>
      </c>
      <c r="D254" s="10">
        <v>25200</v>
      </c>
      <c r="E254" s="7">
        <f t="shared" ref="E254:E341" si="5">D254/C254</f>
        <v>1</v>
      </c>
    </row>
    <row r="255" spans="1:5" outlineLevel="7" x14ac:dyDescent="0.2">
      <c r="A255" s="22" t="s">
        <v>373</v>
      </c>
      <c r="B255" s="23" t="s">
        <v>374</v>
      </c>
      <c r="C255" s="24">
        <v>25200</v>
      </c>
      <c r="D255" s="24">
        <v>25200</v>
      </c>
      <c r="E255" s="29">
        <f t="shared" si="5"/>
        <v>1</v>
      </c>
    </row>
    <row r="256" spans="1:5" outlineLevel="2" x14ac:dyDescent="0.2">
      <c r="A256" s="8" t="s">
        <v>375</v>
      </c>
      <c r="B256" s="9" t="s">
        <v>376</v>
      </c>
      <c r="C256" s="10">
        <v>3000000</v>
      </c>
      <c r="D256" s="10">
        <v>3000000</v>
      </c>
      <c r="E256" s="7">
        <f t="shared" si="5"/>
        <v>1</v>
      </c>
    </row>
    <row r="257" spans="1:5" ht="24" outlineLevel="7" x14ac:dyDescent="0.2">
      <c r="A257" s="22" t="s">
        <v>377</v>
      </c>
      <c r="B257" s="23" t="s">
        <v>378</v>
      </c>
      <c r="C257" s="24">
        <v>3000000</v>
      </c>
      <c r="D257" s="24">
        <v>3000000</v>
      </c>
      <c r="E257" s="28">
        <f t="shared" si="5"/>
        <v>1</v>
      </c>
    </row>
    <row r="258" spans="1:5" ht="24" outlineLevel="1" x14ac:dyDescent="0.2">
      <c r="A258" s="43" t="s">
        <v>379</v>
      </c>
      <c r="B258" s="44" t="s">
        <v>380</v>
      </c>
      <c r="C258" s="45">
        <v>2770334.96</v>
      </c>
      <c r="D258" s="45">
        <v>1874701.3</v>
      </c>
      <c r="E258" s="47">
        <f t="shared" si="5"/>
        <v>0.67670564284399748</v>
      </c>
    </row>
    <row r="259" spans="1:5" outlineLevel="1" x14ac:dyDescent="0.2">
      <c r="A259" s="11"/>
      <c r="B259" s="12" t="s">
        <v>577</v>
      </c>
      <c r="C259" s="13"/>
      <c r="D259" s="13"/>
      <c r="E259" s="15"/>
    </row>
    <row r="260" spans="1:5" outlineLevel="1" x14ac:dyDescent="0.2">
      <c r="A260" s="16"/>
      <c r="B260" s="17" t="s">
        <v>578</v>
      </c>
      <c r="C260" s="18"/>
      <c r="D260" s="18"/>
      <c r="E260" s="19"/>
    </row>
    <row r="261" spans="1:5" outlineLevel="1" x14ac:dyDescent="0.2">
      <c r="A261" s="16"/>
      <c r="B261" s="17" t="s">
        <v>579</v>
      </c>
      <c r="C261" s="18"/>
      <c r="D261" s="18"/>
      <c r="E261" s="19"/>
    </row>
    <row r="262" spans="1:5" outlineLevel="1" x14ac:dyDescent="0.2">
      <c r="A262" s="11"/>
      <c r="B262" s="12" t="s">
        <v>580</v>
      </c>
      <c r="C262" s="13">
        <f>C258-C260-C261</f>
        <v>2770334.96</v>
      </c>
      <c r="D262" s="13">
        <f>D258-D260-D261</f>
        <v>1874701.3</v>
      </c>
      <c r="E262" s="30">
        <f>D262/C262</f>
        <v>0.67670564284399748</v>
      </c>
    </row>
    <row r="263" spans="1:5" ht="24" outlineLevel="2" x14ac:dyDescent="0.2">
      <c r="A263" s="8" t="s">
        <v>381</v>
      </c>
      <c r="B263" s="9" t="s">
        <v>382</v>
      </c>
      <c r="C263" s="10">
        <v>1802383.56</v>
      </c>
      <c r="D263" s="10">
        <v>1317973.3</v>
      </c>
      <c r="E263" s="21">
        <f t="shared" si="5"/>
        <v>0.73123908209637689</v>
      </c>
    </row>
    <row r="264" spans="1:5" outlineLevel="7" x14ac:dyDescent="0.2">
      <c r="A264" s="22" t="s">
        <v>383</v>
      </c>
      <c r="B264" s="23" t="s">
        <v>384</v>
      </c>
      <c r="C264" s="24">
        <v>416845.2</v>
      </c>
      <c r="D264" s="24">
        <v>312633</v>
      </c>
      <c r="E264" s="25">
        <f t="shared" si="5"/>
        <v>0.74999784092512034</v>
      </c>
    </row>
    <row r="265" spans="1:5" ht="24" outlineLevel="7" x14ac:dyDescent="0.2">
      <c r="A265" s="22" t="s">
        <v>385</v>
      </c>
      <c r="B265" s="23" t="s">
        <v>386</v>
      </c>
      <c r="C265" s="24">
        <v>1152720</v>
      </c>
      <c r="D265" s="24">
        <v>832520</v>
      </c>
      <c r="E265" s="26">
        <f t="shared" si="5"/>
        <v>0.72222222222222221</v>
      </c>
    </row>
    <row r="266" spans="1:5" ht="24" outlineLevel="7" x14ac:dyDescent="0.2">
      <c r="A266" s="22" t="s">
        <v>387</v>
      </c>
      <c r="B266" s="23" t="s">
        <v>176</v>
      </c>
      <c r="C266" s="24">
        <v>232818.36</v>
      </c>
      <c r="D266" s="24">
        <v>172820.3</v>
      </c>
      <c r="E266" s="27">
        <f t="shared" si="5"/>
        <v>0.74229669859370195</v>
      </c>
    </row>
    <row r="267" spans="1:5" ht="24" outlineLevel="2" x14ac:dyDescent="0.2">
      <c r="A267" s="8" t="s">
        <v>388</v>
      </c>
      <c r="B267" s="9" t="s">
        <v>389</v>
      </c>
      <c r="C267" s="10">
        <v>967951.4</v>
      </c>
      <c r="D267" s="10">
        <v>556728</v>
      </c>
      <c r="E267" s="21">
        <f t="shared" si="5"/>
        <v>0.57516110829531319</v>
      </c>
    </row>
    <row r="268" spans="1:5" ht="24" outlineLevel="7" x14ac:dyDescent="0.2">
      <c r="A268" s="22" t="s">
        <v>390</v>
      </c>
      <c r="B268" s="23" t="s">
        <v>391</v>
      </c>
      <c r="C268" s="24">
        <v>967951.4</v>
      </c>
      <c r="D268" s="24">
        <v>556728</v>
      </c>
      <c r="E268" s="28">
        <f t="shared" si="5"/>
        <v>0.57516110829531319</v>
      </c>
    </row>
    <row r="269" spans="1:5" outlineLevel="1" x14ac:dyDescent="0.2">
      <c r="A269" s="43" t="s">
        <v>392</v>
      </c>
      <c r="B269" s="44" t="s">
        <v>393</v>
      </c>
      <c r="C269" s="45">
        <v>3550009.48</v>
      </c>
      <c r="D269" s="45">
        <v>2415205.9700000002</v>
      </c>
      <c r="E269" s="46">
        <f t="shared" si="5"/>
        <v>0.68033789306951375</v>
      </c>
    </row>
    <row r="270" spans="1:5" outlineLevel="1" x14ac:dyDescent="0.2">
      <c r="A270" s="11"/>
      <c r="B270" s="12" t="s">
        <v>577</v>
      </c>
      <c r="C270" s="13"/>
      <c r="D270" s="13"/>
      <c r="E270" s="15"/>
    </row>
    <row r="271" spans="1:5" outlineLevel="1" x14ac:dyDescent="0.2">
      <c r="A271" s="16"/>
      <c r="B271" s="17" t="s">
        <v>578</v>
      </c>
      <c r="C271" s="18"/>
      <c r="D271" s="18"/>
      <c r="E271" s="19"/>
    </row>
    <row r="272" spans="1:5" outlineLevel="1" x14ac:dyDescent="0.2">
      <c r="A272" s="16"/>
      <c r="B272" s="17" t="s">
        <v>579</v>
      </c>
      <c r="C272" s="18"/>
      <c r="D272" s="18"/>
      <c r="E272" s="19"/>
    </row>
    <row r="273" spans="1:5" outlineLevel="1" x14ac:dyDescent="0.2">
      <c r="A273" s="11"/>
      <c r="B273" s="12" t="s">
        <v>580</v>
      </c>
      <c r="C273" s="13">
        <f>C269-C271-C272</f>
        <v>3550009.48</v>
      </c>
      <c r="D273" s="13">
        <f>D269-D271-D272</f>
        <v>2415205.9700000002</v>
      </c>
      <c r="E273" s="30">
        <f>D273/C273</f>
        <v>0.68033789306951375</v>
      </c>
    </row>
    <row r="274" spans="1:5" ht="24" outlineLevel="2" x14ac:dyDescent="0.2">
      <c r="A274" s="8" t="s">
        <v>394</v>
      </c>
      <c r="B274" s="9" t="s">
        <v>395</v>
      </c>
      <c r="C274" s="10">
        <v>3105214.47</v>
      </c>
      <c r="D274" s="10">
        <v>2206244.19</v>
      </c>
      <c r="E274" s="7">
        <f t="shared" si="5"/>
        <v>0.71049655710254367</v>
      </c>
    </row>
    <row r="275" spans="1:5" ht="24" outlineLevel="7" x14ac:dyDescent="0.2">
      <c r="A275" s="22" t="s">
        <v>396</v>
      </c>
      <c r="B275" s="23" t="s">
        <v>397</v>
      </c>
      <c r="C275" s="24">
        <v>2134435.4</v>
      </c>
      <c r="D275" s="24">
        <v>1544639.7</v>
      </c>
      <c r="E275" s="25">
        <f t="shared" si="5"/>
        <v>0.7236760128697266</v>
      </c>
    </row>
    <row r="276" spans="1:5" ht="24" outlineLevel="7" x14ac:dyDescent="0.2">
      <c r="A276" s="22" t="s">
        <v>398</v>
      </c>
      <c r="B276" s="23" t="s">
        <v>399</v>
      </c>
      <c r="C276" s="24">
        <v>469500</v>
      </c>
      <c r="D276" s="24">
        <v>293877.09999999998</v>
      </c>
      <c r="E276" s="26">
        <f t="shared" si="5"/>
        <v>0.62593631522896698</v>
      </c>
    </row>
    <row r="277" spans="1:5" ht="36" outlineLevel="7" x14ac:dyDescent="0.2">
      <c r="A277" s="22" t="s">
        <v>400</v>
      </c>
      <c r="B277" s="23" t="s">
        <v>401</v>
      </c>
      <c r="C277" s="24">
        <v>501279.07</v>
      </c>
      <c r="D277" s="24">
        <v>367727.39</v>
      </c>
      <c r="E277" s="27">
        <f t="shared" si="5"/>
        <v>0.73357818430360555</v>
      </c>
    </row>
    <row r="278" spans="1:5" outlineLevel="2" x14ac:dyDescent="0.2">
      <c r="A278" s="8" t="s">
        <v>402</v>
      </c>
      <c r="B278" s="9" t="s">
        <v>403</v>
      </c>
      <c r="C278" s="10">
        <v>444795.01</v>
      </c>
      <c r="D278" s="10">
        <v>208961.78</v>
      </c>
      <c r="E278" s="7">
        <f t="shared" si="5"/>
        <v>0.469793444850022</v>
      </c>
    </row>
    <row r="279" spans="1:5" outlineLevel="7" x14ac:dyDescent="0.2">
      <c r="A279" s="22" t="s">
        <v>404</v>
      </c>
      <c r="B279" s="23" t="s">
        <v>405</v>
      </c>
      <c r="C279" s="24">
        <v>444795.01</v>
      </c>
      <c r="D279" s="24">
        <v>208961.78</v>
      </c>
      <c r="E279" s="29">
        <f t="shared" si="5"/>
        <v>0.469793444850022</v>
      </c>
    </row>
    <row r="280" spans="1:5" ht="36" x14ac:dyDescent="0.2">
      <c r="A280" s="43" t="s">
        <v>406</v>
      </c>
      <c r="B280" s="44" t="s">
        <v>407</v>
      </c>
      <c r="C280" s="45">
        <v>2050373.04</v>
      </c>
      <c r="D280" s="45">
        <v>652067.43999999994</v>
      </c>
      <c r="E280" s="47">
        <f t="shared" si="5"/>
        <v>0.31802380702391597</v>
      </c>
    </row>
    <row r="281" spans="1:5" x14ac:dyDescent="0.2">
      <c r="A281" s="11"/>
      <c r="B281" s="12" t="s">
        <v>577</v>
      </c>
      <c r="C281" s="13"/>
      <c r="D281" s="13"/>
      <c r="E281" s="15"/>
    </row>
    <row r="282" spans="1:5" x14ac:dyDescent="0.2">
      <c r="A282" s="16"/>
      <c r="B282" s="17" t="s">
        <v>578</v>
      </c>
      <c r="C282" s="18"/>
      <c r="D282" s="18"/>
      <c r="E282" s="19"/>
    </row>
    <row r="283" spans="1:5" x14ac:dyDescent="0.2">
      <c r="A283" s="16"/>
      <c r="B283" s="17" t="s">
        <v>579</v>
      </c>
      <c r="C283" s="18"/>
      <c r="D283" s="18"/>
      <c r="E283" s="19"/>
    </row>
    <row r="284" spans="1:5" x14ac:dyDescent="0.2">
      <c r="A284" s="11"/>
      <c r="B284" s="12" t="s">
        <v>580</v>
      </c>
      <c r="C284" s="13">
        <f>C280-C282-C283</f>
        <v>2050373.04</v>
      </c>
      <c r="D284" s="13">
        <f>D280-D282-D283</f>
        <v>652067.43999999994</v>
      </c>
      <c r="E284" s="30">
        <f>D284/C284</f>
        <v>0.31802380702391597</v>
      </c>
    </row>
    <row r="285" spans="1:5" ht="24" outlineLevel="1" x14ac:dyDescent="0.2">
      <c r="A285" s="8" t="s">
        <v>408</v>
      </c>
      <c r="B285" s="9" t="s">
        <v>409</v>
      </c>
      <c r="C285" s="10">
        <v>39000</v>
      </c>
      <c r="D285" s="10">
        <v>32000</v>
      </c>
      <c r="E285" s="21">
        <f t="shared" si="5"/>
        <v>0.82051282051282048</v>
      </c>
    </row>
    <row r="286" spans="1:5" ht="24" outlineLevel="7" x14ac:dyDescent="0.2">
      <c r="A286" s="22" t="s">
        <v>410</v>
      </c>
      <c r="B286" s="23" t="s">
        <v>411</v>
      </c>
      <c r="C286" s="24">
        <v>39000</v>
      </c>
      <c r="D286" s="24">
        <v>32000</v>
      </c>
      <c r="E286" s="28">
        <f t="shared" si="5"/>
        <v>0.82051282051282048</v>
      </c>
    </row>
    <row r="287" spans="1:5" ht="24" outlineLevel="1" x14ac:dyDescent="0.2">
      <c r="A287" s="8" t="s">
        <v>412</v>
      </c>
      <c r="B287" s="9" t="s">
        <v>413</v>
      </c>
      <c r="C287" s="10">
        <v>44000</v>
      </c>
      <c r="D287" s="10">
        <v>44000</v>
      </c>
      <c r="E287" s="21">
        <f t="shared" si="5"/>
        <v>1</v>
      </c>
    </row>
    <row r="288" spans="1:5" ht="24" outlineLevel="7" x14ac:dyDescent="0.2">
      <c r="A288" s="22" t="s">
        <v>414</v>
      </c>
      <c r="B288" s="23" t="s">
        <v>415</v>
      </c>
      <c r="C288" s="24">
        <v>44000</v>
      </c>
      <c r="D288" s="24">
        <v>44000</v>
      </c>
      <c r="E288" s="28">
        <f t="shared" si="5"/>
        <v>1</v>
      </c>
    </row>
    <row r="289" spans="1:5" ht="36" outlineLevel="1" x14ac:dyDescent="0.2">
      <c r="A289" s="8" t="s">
        <v>416</v>
      </c>
      <c r="B289" s="9" t="s">
        <v>417</v>
      </c>
      <c r="C289" s="10">
        <v>41000</v>
      </c>
      <c r="D289" s="10">
        <v>31000</v>
      </c>
      <c r="E289" s="21">
        <f t="shared" si="5"/>
        <v>0.75609756097560976</v>
      </c>
    </row>
    <row r="290" spans="1:5" ht="24" outlineLevel="7" x14ac:dyDescent="0.2">
      <c r="A290" s="22" t="s">
        <v>418</v>
      </c>
      <c r="B290" s="23" t="s">
        <v>419</v>
      </c>
      <c r="C290" s="24">
        <v>41000</v>
      </c>
      <c r="D290" s="24">
        <v>31000</v>
      </c>
      <c r="E290" s="28">
        <f t="shared" si="5"/>
        <v>0.75609756097560976</v>
      </c>
    </row>
    <row r="291" spans="1:5" ht="36" outlineLevel="1" x14ac:dyDescent="0.2">
      <c r="A291" s="8" t="s">
        <v>420</v>
      </c>
      <c r="B291" s="9" t="s">
        <v>421</v>
      </c>
      <c r="C291" s="10">
        <v>1748373.04</v>
      </c>
      <c r="D291" s="10">
        <v>407067.44</v>
      </c>
      <c r="E291" s="21">
        <f t="shared" si="5"/>
        <v>0.23282642244357646</v>
      </c>
    </row>
    <row r="292" spans="1:5" ht="36" outlineLevel="7" x14ac:dyDescent="0.2">
      <c r="A292" s="22" t="s">
        <v>422</v>
      </c>
      <c r="B292" s="23" t="s">
        <v>423</v>
      </c>
      <c r="C292" s="24">
        <v>1748373.04</v>
      </c>
      <c r="D292" s="24">
        <v>407067.44</v>
      </c>
      <c r="E292" s="28">
        <f t="shared" si="5"/>
        <v>0.23282642244357646</v>
      </c>
    </row>
    <row r="293" spans="1:5" outlineLevel="1" x14ac:dyDescent="0.2">
      <c r="A293" s="8" t="s">
        <v>424</v>
      </c>
      <c r="B293" s="9" t="s">
        <v>425</v>
      </c>
      <c r="C293" s="10">
        <v>138000</v>
      </c>
      <c r="D293" s="10">
        <v>138000</v>
      </c>
      <c r="E293" s="7">
        <f t="shared" si="5"/>
        <v>1</v>
      </c>
    </row>
    <row r="294" spans="1:5" ht="24" outlineLevel="2" x14ac:dyDescent="0.2">
      <c r="A294" s="8" t="s">
        <v>426</v>
      </c>
      <c r="B294" s="9" t="s">
        <v>427</v>
      </c>
      <c r="C294" s="10">
        <v>138000</v>
      </c>
      <c r="D294" s="10">
        <v>138000</v>
      </c>
      <c r="E294" s="21">
        <f t="shared" si="5"/>
        <v>1</v>
      </c>
    </row>
    <row r="295" spans="1:5" ht="24" outlineLevel="7" x14ac:dyDescent="0.2">
      <c r="A295" s="22" t="s">
        <v>426</v>
      </c>
      <c r="B295" s="23" t="s">
        <v>427</v>
      </c>
      <c r="C295" s="24">
        <v>138000</v>
      </c>
      <c r="D295" s="24">
        <v>138000</v>
      </c>
      <c r="E295" s="28">
        <f t="shared" si="5"/>
        <v>1</v>
      </c>
    </row>
    <row r="296" spans="1:5" outlineLevel="1" x14ac:dyDescent="0.2">
      <c r="A296" s="8" t="s">
        <v>428</v>
      </c>
      <c r="B296" s="9" t="s">
        <v>429</v>
      </c>
      <c r="C296" s="10">
        <v>40000</v>
      </c>
      <c r="D296" s="10">
        <v>0</v>
      </c>
      <c r="E296" s="7">
        <f t="shared" si="5"/>
        <v>0</v>
      </c>
    </row>
    <row r="297" spans="1:5" outlineLevel="7" x14ac:dyDescent="0.2">
      <c r="A297" s="22" t="s">
        <v>430</v>
      </c>
      <c r="B297" s="23" t="s">
        <v>431</v>
      </c>
      <c r="C297" s="24">
        <v>40000</v>
      </c>
      <c r="D297" s="24">
        <v>0</v>
      </c>
      <c r="E297" s="29">
        <f t="shared" si="5"/>
        <v>0</v>
      </c>
    </row>
    <row r="298" spans="1:5" ht="24" x14ac:dyDescent="0.2">
      <c r="A298" s="43" t="s">
        <v>432</v>
      </c>
      <c r="B298" s="44" t="s">
        <v>433</v>
      </c>
      <c r="C298" s="45">
        <v>2594417</v>
      </c>
      <c r="D298" s="45">
        <v>2126182</v>
      </c>
      <c r="E298" s="47">
        <f t="shared" si="5"/>
        <v>0.81952207374527686</v>
      </c>
    </row>
    <row r="299" spans="1:5" x14ac:dyDescent="0.2">
      <c r="A299" s="11"/>
      <c r="B299" s="12" t="s">
        <v>577</v>
      </c>
      <c r="C299" s="13"/>
      <c r="D299" s="13"/>
      <c r="E299" s="15"/>
    </row>
    <row r="300" spans="1:5" x14ac:dyDescent="0.2">
      <c r="A300" s="16"/>
      <c r="B300" s="17" t="s">
        <v>578</v>
      </c>
      <c r="C300" s="18"/>
      <c r="D300" s="18"/>
      <c r="E300" s="19"/>
    </row>
    <row r="301" spans="1:5" x14ac:dyDescent="0.2">
      <c r="A301" s="16"/>
      <c r="B301" s="17" t="s">
        <v>579</v>
      </c>
      <c r="C301" s="18">
        <v>1092849</v>
      </c>
      <c r="D301" s="18">
        <v>1092848</v>
      </c>
      <c r="E301" s="19">
        <f>D301/C301</f>
        <v>0.99999908496050227</v>
      </c>
    </row>
    <row r="302" spans="1:5" x14ac:dyDescent="0.2">
      <c r="A302" s="11"/>
      <c r="B302" s="12" t="s">
        <v>580</v>
      </c>
      <c r="C302" s="13">
        <f>C298-C300-C301</f>
        <v>1501568</v>
      </c>
      <c r="D302" s="13">
        <f>D298-D300-D301</f>
        <v>1033334</v>
      </c>
      <c r="E302" s="30">
        <f>D302/C302</f>
        <v>0.68816996632853122</v>
      </c>
    </row>
    <row r="303" spans="1:5" ht="36" outlineLevel="1" x14ac:dyDescent="0.2">
      <c r="A303" s="8" t="s">
        <v>434</v>
      </c>
      <c r="B303" s="9" t="s">
        <v>435</v>
      </c>
      <c r="C303" s="10">
        <v>922100</v>
      </c>
      <c r="D303" s="10">
        <v>922100</v>
      </c>
      <c r="E303" s="21">
        <f t="shared" si="5"/>
        <v>1</v>
      </c>
    </row>
    <row r="304" spans="1:5" ht="60" outlineLevel="7" x14ac:dyDescent="0.2">
      <c r="A304" s="22" t="s">
        <v>436</v>
      </c>
      <c r="B304" s="33" t="s">
        <v>437</v>
      </c>
      <c r="C304" s="24">
        <v>8000</v>
      </c>
      <c r="D304" s="24">
        <v>8000</v>
      </c>
      <c r="E304" s="34">
        <f t="shared" si="5"/>
        <v>1</v>
      </c>
    </row>
    <row r="305" spans="1:5" ht="48" outlineLevel="7" x14ac:dyDescent="0.2">
      <c r="A305" s="22" t="s">
        <v>438</v>
      </c>
      <c r="B305" s="23" t="s">
        <v>439</v>
      </c>
      <c r="C305" s="24">
        <v>914100</v>
      </c>
      <c r="D305" s="24">
        <v>914100</v>
      </c>
      <c r="E305" s="27">
        <f t="shared" si="5"/>
        <v>1</v>
      </c>
    </row>
    <row r="306" spans="1:5" ht="48" outlineLevel="1" x14ac:dyDescent="0.2">
      <c r="A306" s="8" t="s">
        <v>440</v>
      </c>
      <c r="B306" s="9" t="s">
        <v>441</v>
      </c>
      <c r="C306" s="10">
        <v>1672317</v>
      </c>
      <c r="D306" s="10">
        <v>1204082</v>
      </c>
      <c r="E306" s="21">
        <f t="shared" si="5"/>
        <v>0.72000822810507814</v>
      </c>
    </row>
    <row r="307" spans="1:5" ht="24" outlineLevel="7" x14ac:dyDescent="0.2">
      <c r="A307" s="22" t="s">
        <v>442</v>
      </c>
      <c r="B307" s="23" t="s">
        <v>443</v>
      </c>
      <c r="C307" s="24">
        <v>690484</v>
      </c>
      <c r="D307" s="24">
        <v>472500</v>
      </c>
      <c r="E307" s="25">
        <f t="shared" si="5"/>
        <v>0.68430260512915575</v>
      </c>
    </row>
    <row r="308" spans="1:5" ht="48" outlineLevel="7" x14ac:dyDescent="0.2">
      <c r="A308" s="22" t="s">
        <v>444</v>
      </c>
      <c r="B308" s="33" t="s">
        <v>445</v>
      </c>
      <c r="C308" s="24">
        <v>94000</v>
      </c>
      <c r="D308" s="24">
        <v>64000</v>
      </c>
      <c r="E308" s="26">
        <f t="shared" si="5"/>
        <v>0.68085106382978722</v>
      </c>
    </row>
    <row r="309" spans="1:5" ht="36" outlineLevel="7" x14ac:dyDescent="0.2">
      <c r="A309" s="22" t="s">
        <v>446</v>
      </c>
      <c r="B309" s="23" t="s">
        <v>447</v>
      </c>
      <c r="C309" s="24">
        <v>165000</v>
      </c>
      <c r="D309" s="24">
        <v>82500</v>
      </c>
      <c r="E309" s="26">
        <f t="shared" si="5"/>
        <v>0.5</v>
      </c>
    </row>
    <row r="310" spans="1:5" ht="24" outlineLevel="7" x14ac:dyDescent="0.2">
      <c r="A310" s="22" t="s">
        <v>448</v>
      </c>
      <c r="B310" s="23" t="s">
        <v>449</v>
      </c>
      <c r="C310" s="24">
        <v>71000</v>
      </c>
      <c r="D310" s="24">
        <v>21000</v>
      </c>
      <c r="E310" s="26">
        <f t="shared" si="5"/>
        <v>0.29577464788732394</v>
      </c>
    </row>
    <row r="311" spans="1:5" ht="48" outlineLevel="7" x14ac:dyDescent="0.2">
      <c r="A311" s="22" t="s">
        <v>450</v>
      </c>
      <c r="B311" s="23" t="s">
        <v>451</v>
      </c>
      <c r="C311" s="24">
        <v>130000</v>
      </c>
      <c r="D311" s="24">
        <v>97500</v>
      </c>
      <c r="E311" s="26">
        <f t="shared" si="5"/>
        <v>0.75</v>
      </c>
    </row>
    <row r="312" spans="1:5" ht="36" outlineLevel="7" x14ac:dyDescent="0.2">
      <c r="A312" s="22" t="s">
        <v>452</v>
      </c>
      <c r="B312" s="23" t="s">
        <v>453</v>
      </c>
      <c r="C312" s="24">
        <v>65000</v>
      </c>
      <c r="D312" s="24">
        <v>48750</v>
      </c>
      <c r="E312" s="26">
        <f t="shared" si="5"/>
        <v>0.75</v>
      </c>
    </row>
    <row r="313" spans="1:5" ht="24" outlineLevel="7" x14ac:dyDescent="0.2">
      <c r="A313" s="22" t="s">
        <v>454</v>
      </c>
      <c r="B313" s="23" t="s">
        <v>455</v>
      </c>
      <c r="C313" s="24">
        <v>70000</v>
      </c>
      <c r="D313" s="24">
        <v>52500</v>
      </c>
      <c r="E313" s="26">
        <f t="shared" si="5"/>
        <v>0.75</v>
      </c>
    </row>
    <row r="314" spans="1:5" ht="36" outlineLevel="7" x14ac:dyDescent="0.2">
      <c r="A314" s="22" t="s">
        <v>456</v>
      </c>
      <c r="B314" s="23" t="s">
        <v>457</v>
      </c>
      <c r="C314" s="24">
        <v>86000</v>
      </c>
      <c r="D314" s="24">
        <v>64500</v>
      </c>
      <c r="E314" s="26">
        <f t="shared" si="5"/>
        <v>0.75</v>
      </c>
    </row>
    <row r="315" spans="1:5" ht="36" outlineLevel="7" x14ac:dyDescent="0.2">
      <c r="A315" s="22" t="s">
        <v>458</v>
      </c>
      <c r="B315" s="23" t="s">
        <v>459</v>
      </c>
      <c r="C315" s="24">
        <v>300833</v>
      </c>
      <c r="D315" s="24">
        <v>300832</v>
      </c>
      <c r="E315" s="27">
        <f t="shared" si="5"/>
        <v>0.9999966758965938</v>
      </c>
    </row>
    <row r="316" spans="1:5" ht="24" x14ac:dyDescent="0.2">
      <c r="A316" s="43" t="s">
        <v>460</v>
      </c>
      <c r="B316" s="44" t="s">
        <v>461</v>
      </c>
      <c r="C316" s="45">
        <v>1805996.25</v>
      </c>
      <c r="D316" s="45">
        <v>1555646.52</v>
      </c>
      <c r="E316" s="47">
        <f t="shared" si="5"/>
        <v>0.86137859920805482</v>
      </c>
    </row>
    <row r="317" spans="1:5" x14ac:dyDescent="0.2">
      <c r="A317" s="11"/>
      <c r="B317" s="12" t="s">
        <v>577</v>
      </c>
      <c r="C317" s="13"/>
      <c r="D317" s="13"/>
      <c r="E317" s="15"/>
    </row>
    <row r="318" spans="1:5" x14ac:dyDescent="0.2">
      <c r="A318" s="16"/>
      <c r="B318" s="17" t="s">
        <v>578</v>
      </c>
      <c r="C318" s="18"/>
      <c r="D318" s="18"/>
      <c r="E318" s="19"/>
    </row>
    <row r="319" spans="1:5" x14ac:dyDescent="0.2">
      <c r="A319" s="16"/>
      <c r="B319" s="17" t="s">
        <v>579</v>
      </c>
      <c r="C319" s="18"/>
      <c r="D319" s="18"/>
      <c r="E319" s="19"/>
    </row>
    <row r="320" spans="1:5" x14ac:dyDescent="0.2">
      <c r="A320" s="11"/>
      <c r="B320" s="12" t="s">
        <v>580</v>
      </c>
      <c r="C320" s="13">
        <f>C316-C318-C319</f>
        <v>1805996.25</v>
      </c>
      <c r="D320" s="13">
        <f>D316-D318-D319</f>
        <v>1555646.52</v>
      </c>
      <c r="E320" s="30">
        <f>D320/C320</f>
        <v>0.86137859920805482</v>
      </c>
    </row>
    <row r="321" spans="1:5" ht="24" outlineLevel="1" x14ac:dyDescent="0.2">
      <c r="A321" s="8" t="s">
        <v>462</v>
      </c>
      <c r="B321" s="9" t="s">
        <v>463</v>
      </c>
      <c r="C321" s="10">
        <v>1805996.25</v>
      </c>
      <c r="D321" s="10">
        <v>1555646.52</v>
      </c>
      <c r="E321" s="21">
        <f t="shared" si="5"/>
        <v>0.86137859920805482</v>
      </c>
    </row>
    <row r="322" spans="1:5" ht="24" outlineLevel="7" x14ac:dyDescent="0.2">
      <c r="A322" s="22" t="s">
        <v>464</v>
      </c>
      <c r="B322" s="23" t="s">
        <v>11</v>
      </c>
      <c r="C322" s="24">
        <v>1805996.25</v>
      </c>
      <c r="D322" s="24">
        <v>1555646.52</v>
      </c>
      <c r="E322" s="28">
        <f t="shared" si="5"/>
        <v>0.86137859920805482</v>
      </c>
    </row>
    <row r="323" spans="1:5" ht="24" x14ac:dyDescent="0.2">
      <c r="A323" s="43" t="s">
        <v>465</v>
      </c>
      <c r="B323" s="44" t="s">
        <v>466</v>
      </c>
      <c r="C323" s="45">
        <v>505454302.35000002</v>
      </c>
      <c r="D323" s="45">
        <v>267550349.16</v>
      </c>
      <c r="E323" s="47">
        <f t="shared" si="5"/>
        <v>0.52932648493856471</v>
      </c>
    </row>
    <row r="324" spans="1:5" x14ac:dyDescent="0.2">
      <c r="A324" s="11"/>
      <c r="B324" s="12" t="s">
        <v>577</v>
      </c>
      <c r="C324" s="13"/>
      <c r="D324" s="13"/>
      <c r="E324" s="15"/>
    </row>
    <row r="325" spans="1:5" x14ac:dyDescent="0.2">
      <c r="A325" s="16"/>
      <c r="B325" s="17" t="s">
        <v>578</v>
      </c>
      <c r="C325" s="18"/>
      <c r="D325" s="18"/>
      <c r="E325" s="19"/>
    </row>
    <row r="326" spans="1:5" x14ac:dyDescent="0.2">
      <c r="A326" s="16"/>
      <c r="B326" s="17" t="s">
        <v>579</v>
      </c>
      <c r="C326" s="18">
        <v>404580254.14999998</v>
      </c>
      <c r="D326" s="18">
        <v>202848081.16</v>
      </c>
      <c r="E326" s="19">
        <f>D326/C326</f>
        <v>0.50137909371324174</v>
      </c>
    </row>
    <row r="327" spans="1:5" x14ac:dyDescent="0.2">
      <c r="A327" s="11"/>
      <c r="B327" s="12" t="s">
        <v>580</v>
      </c>
      <c r="C327" s="13">
        <f>C323-C325-C326</f>
        <v>100874048.20000005</v>
      </c>
      <c r="D327" s="13">
        <f>D323-D325-D326</f>
        <v>64702268</v>
      </c>
      <c r="E327" s="30">
        <f>D327/C327</f>
        <v>0.64141639157493402</v>
      </c>
    </row>
    <row r="328" spans="1:5" ht="24" outlineLevel="1" x14ac:dyDescent="0.2">
      <c r="A328" s="8" t="s">
        <v>467</v>
      </c>
      <c r="B328" s="9" t="s">
        <v>468</v>
      </c>
      <c r="C328" s="10">
        <v>400605265.52999997</v>
      </c>
      <c r="D328" s="10">
        <v>248009259.19</v>
      </c>
      <c r="E328" s="21">
        <f t="shared" si="5"/>
        <v>0.6190863688770647</v>
      </c>
    </row>
    <row r="329" spans="1:5" ht="36" outlineLevel="7" x14ac:dyDescent="0.2">
      <c r="A329" s="22" t="s">
        <v>469</v>
      </c>
      <c r="B329" s="23" t="s">
        <v>470</v>
      </c>
      <c r="C329" s="24">
        <v>1228342.8400000001</v>
      </c>
      <c r="D329" s="24">
        <v>0</v>
      </c>
      <c r="E329" s="25">
        <f t="shared" si="5"/>
        <v>0</v>
      </c>
    </row>
    <row r="330" spans="1:5" ht="24" outlineLevel="7" x14ac:dyDescent="0.2">
      <c r="A330" s="22" t="s">
        <v>471</v>
      </c>
      <c r="B330" s="23" t="s">
        <v>472</v>
      </c>
      <c r="C330" s="24">
        <v>574335.43999999994</v>
      </c>
      <c r="D330" s="24">
        <v>0</v>
      </c>
      <c r="E330" s="26">
        <f t="shared" si="5"/>
        <v>0</v>
      </c>
    </row>
    <row r="331" spans="1:5" ht="24" outlineLevel="7" x14ac:dyDescent="0.2">
      <c r="A331" s="22" t="s">
        <v>473</v>
      </c>
      <c r="B331" s="23" t="s">
        <v>474</v>
      </c>
      <c r="C331" s="24">
        <v>48090</v>
      </c>
      <c r="D331" s="24">
        <v>0</v>
      </c>
      <c r="E331" s="26">
        <f t="shared" si="5"/>
        <v>0</v>
      </c>
    </row>
    <row r="332" spans="1:5" ht="24" outlineLevel="7" x14ac:dyDescent="0.2">
      <c r="A332" s="22" t="s">
        <v>475</v>
      </c>
      <c r="B332" s="23" t="s">
        <v>476</v>
      </c>
      <c r="C332" s="24">
        <v>1931509.84</v>
      </c>
      <c r="D332" s="24">
        <v>258479.9</v>
      </c>
      <c r="E332" s="26">
        <f t="shared" si="5"/>
        <v>0.13382271974343138</v>
      </c>
    </row>
    <row r="333" spans="1:5" ht="24" outlineLevel="7" x14ac:dyDescent="0.2">
      <c r="A333" s="22" t="s">
        <v>477</v>
      </c>
      <c r="B333" s="23" t="s">
        <v>478</v>
      </c>
      <c r="C333" s="24">
        <v>70000</v>
      </c>
      <c r="D333" s="24">
        <v>70000</v>
      </c>
      <c r="E333" s="26">
        <f t="shared" si="5"/>
        <v>1</v>
      </c>
    </row>
    <row r="334" spans="1:5" ht="24" outlineLevel="7" x14ac:dyDescent="0.2">
      <c r="A334" s="22" t="s">
        <v>479</v>
      </c>
      <c r="B334" s="23" t="s">
        <v>480</v>
      </c>
      <c r="C334" s="24">
        <v>1230000</v>
      </c>
      <c r="D334" s="24">
        <v>720000</v>
      </c>
      <c r="E334" s="26">
        <f t="shared" si="5"/>
        <v>0.58536585365853655</v>
      </c>
    </row>
    <row r="335" spans="1:5" ht="24" outlineLevel="7" x14ac:dyDescent="0.2">
      <c r="A335" s="22" t="s">
        <v>481</v>
      </c>
      <c r="B335" s="23" t="s">
        <v>482</v>
      </c>
      <c r="C335" s="24">
        <v>60000</v>
      </c>
      <c r="D335" s="24">
        <v>60000</v>
      </c>
      <c r="E335" s="26">
        <f t="shared" si="5"/>
        <v>1</v>
      </c>
    </row>
    <row r="336" spans="1:5" ht="48" outlineLevel="7" x14ac:dyDescent="0.2">
      <c r="A336" s="22" t="s">
        <v>483</v>
      </c>
      <c r="B336" s="23" t="s">
        <v>484</v>
      </c>
      <c r="C336" s="24">
        <v>71429000</v>
      </c>
      <c r="D336" s="24">
        <v>28451557.199999999</v>
      </c>
      <c r="E336" s="26">
        <f t="shared" si="5"/>
        <v>0.39831941088353467</v>
      </c>
    </row>
    <row r="337" spans="1:5" ht="48" outlineLevel="7" x14ac:dyDescent="0.2">
      <c r="A337" s="22" t="s">
        <v>485</v>
      </c>
      <c r="B337" s="23" t="s">
        <v>486</v>
      </c>
      <c r="C337" s="24">
        <v>299574956.31999999</v>
      </c>
      <c r="D337" s="24">
        <v>198159406.86000001</v>
      </c>
      <c r="E337" s="26">
        <f t="shared" si="5"/>
        <v>0.66146853293147134</v>
      </c>
    </row>
    <row r="338" spans="1:5" ht="48" outlineLevel="7" x14ac:dyDescent="0.2">
      <c r="A338" s="22" t="s">
        <v>487</v>
      </c>
      <c r="B338" s="23" t="s">
        <v>488</v>
      </c>
      <c r="C338" s="24">
        <v>24459031.09</v>
      </c>
      <c r="D338" s="24">
        <v>20289815.23</v>
      </c>
      <c r="E338" s="27">
        <f t="shared" si="5"/>
        <v>0.82954288562540113</v>
      </c>
    </row>
    <row r="339" spans="1:5" ht="24" outlineLevel="1" x14ac:dyDescent="0.2">
      <c r="A339" s="8" t="s">
        <v>489</v>
      </c>
      <c r="B339" s="9" t="s">
        <v>490</v>
      </c>
      <c r="C339" s="10">
        <v>104849036.81999999</v>
      </c>
      <c r="D339" s="10">
        <v>19541089.969999999</v>
      </c>
      <c r="E339" s="21">
        <f t="shared" si="5"/>
        <v>0.18637357635957347</v>
      </c>
    </row>
    <row r="340" spans="1:5" outlineLevel="7" x14ac:dyDescent="0.2">
      <c r="A340" s="22" t="s">
        <v>491</v>
      </c>
      <c r="B340" s="23" t="s">
        <v>492</v>
      </c>
      <c r="C340" s="24">
        <v>6164145.4800000004</v>
      </c>
      <c r="D340" s="24">
        <v>6152592.1200000001</v>
      </c>
      <c r="E340" s="25">
        <f t="shared" si="5"/>
        <v>0.99812571587781529</v>
      </c>
    </row>
    <row r="341" spans="1:5" outlineLevel="7" x14ac:dyDescent="0.2">
      <c r="A341" s="22" t="s">
        <v>493</v>
      </c>
      <c r="B341" s="23" t="s">
        <v>494</v>
      </c>
      <c r="C341" s="24">
        <v>60000</v>
      </c>
      <c r="D341" s="24">
        <v>0</v>
      </c>
      <c r="E341" s="26">
        <f t="shared" si="5"/>
        <v>0</v>
      </c>
    </row>
    <row r="342" spans="1:5" ht="24" outlineLevel="7" x14ac:dyDescent="0.2">
      <c r="A342" s="22" t="s">
        <v>495</v>
      </c>
      <c r="B342" s="23" t="s">
        <v>496</v>
      </c>
      <c r="C342" s="24">
        <v>201000</v>
      </c>
      <c r="D342" s="24">
        <v>105000</v>
      </c>
      <c r="E342" s="26">
        <f t="shared" ref="E342:E407" si="6">D342/C342</f>
        <v>0.52238805970149249</v>
      </c>
    </row>
    <row r="343" spans="1:5" ht="24" outlineLevel="7" x14ac:dyDescent="0.2">
      <c r="A343" s="22" t="s">
        <v>497</v>
      </c>
      <c r="B343" s="23" t="s">
        <v>498</v>
      </c>
      <c r="C343" s="24">
        <v>6308042.0099999998</v>
      </c>
      <c r="D343" s="24">
        <v>6272622.9100000001</v>
      </c>
      <c r="E343" s="26">
        <f t="shared" si="6"/>
        <v>0.99438508812340654</v>
      </c>
    </row>
    <row r="344" spans="1:5" ht="24" outlineLevel="7" x14ac:dyDescent="0.2">
      <c r="A344" s="22" t="s">
        <v>499</v>
      </c>
      <c r="B344" s="23" t="s">
        <v>500</v>
      </c>
      <c r="C344" s="24">
        <v>8872560.4399999995</v>
      </c>
      <c r="D344" s="24">
        <v>7010874.9400000004</v>
      </c>
      <c r="E344" s="26">
        <f t="shared" si="6"/>
        <v>0.79017494300664359</v>
      </c>
    </row>
    <row r="345" spans="1:5" ht="24" outlineLevel="7" x14ac:dyDescent="0.2">
      <c r="A345" s="22" t="s">
        <v>501</v>
      </c>
      <c r="B345" s="23" t="s">
        <v>502</v>
      </c>
      <c r="C345" s="24">
        <v>100000</v>
      </c>
      <c r="D345" s="24">
        <v>0</v>
      </c>
      <c r="E345" s="26">
        <f t="shared" si="6"/>
        <v>0</v>
      </c>
    </row>
    <row r="346" spans="1:5" outlineLevel="7" x14ac:dyDescent="0.2">
      <c r="A346" s="22" t="s">
        <v>503</v>
      </c>
      <c r="B346" s="23" t="s">
        <v>504</v>
      </c>
      <c r="C346" s="24">
        <v>83143288.890000001</v>
      </c>
      <c r="D346" s="24">
        <v>0</v>
      </c>
      <c r="E346" s="27">
        <f t="shared" si="6"/>
        <v>0</v>
      </c>
    </row>
    <row r="347" spans="1:5" ht="36" x14ac:dyDescent="0.2">
      <c r="A347" s="43" t="s">
        <v>505</v>
      </c>
      <c r="B347" s="44" t="s">
        <v>506</v>
      </c>
      <c r="C347" s="45">
        <v>11490642.24</v>
      </c>
      <c r="D347" s="45">
        <v>5336317.04</v>
      </c>
      <c r="E347" s="47">
        <f t="shared" si="6"/>
        <v>0.46440546390207688</v>
      </c>
    </row>
    <row r="348" spans="1:5" x14ac:dyDescent="0.2">
      <c r="A348" s="11"/>
      <c r="B348" s="12" t="s">
        <v>577</v>
      </c>
      <c r="C348" s="13"/>
      <c r="D348" s="13"/>
      <c r="E348" s="15"/>
    </row>
    <row r="349" spans="1:5" x14ac:dyDescent="0.2">
      <c r="A349" s="16"/>
      <c r="B349" s="17" t="s">
        <v>578</v>
      </c>
      <c r="C349" s="18"/>
      <c r="D349" s="18"/>
      <c r="E349" s="19"/>
    </row>
    <row r="350" spans="1:5" x14ac:dyDescent="0.2">
      <c r="A350" s="16"/>
      <c r="B350" s="17" t="s">
        <v>579</v>
      </c>
      <c r="C350" s="18">
        <v>2406600</v>
      </c>
      <c r="D350" s="18">
        <v>0</v>
      </c>
      <c r="E350" s="19">
        <f>D350/C350</f>
        <v>0</v>
      </c>
    </row>
    <row r="351" spans="1:5" x14ac:dyDescent="0.2">
      <c r="A351" s="11"/>
      <c r="B351" s="12" t="s">
        <v>580</v>
      </c>
      <c r="C351" s="13">
        <f>C347-C349-C350</f>
        <v>9084042.2400000002</v>
      </c>
      <c r="D351" s="13">
        <f>D347-D349-D350</f>
        <v>5336317.04</v>
      </c>
      <c r="E351" s="30">
        <f>D351/C351</f>
        <v>0.58743859825997458</v>
      </c>
    </row>
    <row r="352" spans="1:5" ht="24" outlineLevel="1" x14ac:dyDescent="0.2">
      <c r="A352" s="8" t="s">
        <v>507</v>
      </c>
      <c r="B352" s="9" t="s">
        <v>508</v>
      </c>
      <c r="C352" s="10">
        <v>9496767.2400000002</v>
      </c>
      <c r="D352" s="10">
        <v>3342442.04</v>
      </c>
      <c r="E352" s="21">
        <f t="shared" si="6"/>
        <v>0.3519557714252245</v>
      </c>
    </row>
    <row r="353" spans="1:5" outlineLevel="7" x14ac:dyDescent="0.2">
      <c r="A353" s="22" t="s">
        <v>509</v>
      </c>
      <c r="B353" s="23" t="s">
        <v>510</v>
      </c>
      <c r="C353" s="24">
        <v>755493.46</v>
      </c>
      <c r="D353" s="24">
        <v>41142.04</v>
      </c>
      <c r="E353" s="37">
        <f t="shared" si="6"/>
        <v>5.4457175578991782E-2</v>
      </c>
    </row>
    <row r="354" spans="1:5" outlineLevel="7" x14ac:dyDescent="0.2">
      <c r="A354" s="22" t="s">
        <v>511</v>
      </c>
      <c r="B354" s="23" t="s">
        <v>512</v>
      </c>
      <c r="C354" s="24">
        <v>1497498.34</v>
      </c>
      <c r="D354" s="24">
        <v>0</v>
      </c>
      <c r="E354" s="38">
        <f t="shared" si="6"/>
        <v>0</v>
      </c>
    </row>
    <row r="355" spans="1:5" ht="24" outlineLevel="7" x14ac:dyDescent="0.2">
      <c r="A355" s="22" t="s">
        <v>513</v>
      </c>
      <c r="B355" s="23" t="s">
        <v>514</v>
      </c>
      <c r="C355" s="24">
        <v>540954.34</v>
      </c>
      <c r="D355" s="24">
        <v>0</v>
      </c>
      <c r="E355" s="38">
        <f t="shared" si="6"/>
        <v>0</v>
      </c>
    </row>
    <row r="356" spans="1:5" ht="24" outlineLevel="7" x14ac:dyDescent="0.2">
      <c r="A356" s="22" t="s">
        <v>515</v>
      </c>
      <c r="B356" s="23" t="s">
        <v>516</v>
      </c>
      <c r="C356" s="24">
        <v>4028200</v>
      </c>
      <c r="D356" s="24">
        <v>3301300</v>
      </c>
      <c r="E356" s="38">
        <f t="shared" si="6"/>
        <v>0.81954719229432504</v>
      </c>
    </row>
    <row r="357" spans="1:5" outlineLevel="7" x14ac:dyDescent="0.2">
      <c r="A357" s="22" t="s">
        <v>517</v>
      </c>
      <c r="B357" s="23" t="s">
        <v>518</v>
      </c>
      <c r="C357" s="24">
        <v>2674621.1</v>
      </c>
      <c r="D357" s="24">
        <v>0</v>
      </c>
      <c r="E357" s="32">
        <f t="shared" si="6"/>
        <v>0</v>
      </c>
    </row>
    <row r="358" spans="1:5" ht="36" outlineLevel="1" x14ac:dyDescent="0.2">
      <c r="A358" s="8" t="s">
        <v>519</v>
      </c>
      <c r="B358" s="9" t="s">
        <v>520</v>
      </c>
      <c r="C358" s="10">
        <v>1993875</v>
      </c>
      <c r="D358" s="10">
        <v>1993875</v>
      </c>
      <c r="E358" s="21">
        <f t="shared" si="6"/>
        <v>1</v>
      </c>
    </row>
    <row r="359" spans="1:5" ht="24" outlineLevel="7" x14ac:dyDescent="0.2">
      <c r="A359" s="22" t="s">
        <v>521</v>
      </c>
      <c r="B359" s="23" t="s">
        <v>522</v>
      </c>
      <c r="C359" s="24">
        <v>1993875</v>
      </c>
      <c r="D359" s="24">
        <v>1993875</v>
      </c>
      <c r="E359" s="28">
        <f t="shared" si="6"/>
        <v>1</v>
      </c>
    </row>
    <row r="360" spans="1:5" ht="24" x14ac:dyDescent="0.2">
      <c r="A360" s="43" t="s">
        <v>523</v>
      </c>
      <c r="B360" s="44" t="s">
        <v>524</v>
      </c>
      <c r="C360" s="45">
        <v>6648000</v>
      </c>
      <c r="D360" s="45">
        <v>3200065.3</v>
      </c>
      <c r="E360" s="47">
        <f t="shared" si="6"/>
        <v>0.48135759626955471</v>
      </c>
    </row>
    <row r="361" spans="1:5" ht="24" outlineLevel="1" x14ac:dyDescent="0.2">
      <c r="A361" s="43" t="s">
        <v>525</v>
      </c>
      <c r="B361" s="44" t="s">
        <v>526</v>
      </c>
      <c r="C361" s="45">
        <v>1418000</v>
      </c>
      <c r="D361" s="45">
        <v>787311.3</v>
      </c>
      <c r="E361" s="47">
        <f t="shared" si="6"/>
        <v>0.55522658674189007</v>
      </c>
    </row>
    <row r="362" spans="1:5" outlineLevel="1" x14ac:dyDescent="0.2">
      <c r="A362" s="11"/>
      <c r="B362" s="12" t="s">
        <v>577</v>
      </c>
      <c r="C362" s="13"/>
      <c r="D362" s="13"/>
      <c r="E362" s="15"/>
    </row>
    <row r="363" spans="1:5" outlineLevel="1" x14ac:dyDescent="0.2">
      <c r="A363" s="16"/>
      <c r="B363" s="17" t="s">
        <v>578</v>
      </c>
      <c r="C363" s="18"/>
      <c r="D363" s="18"/>
      <c r="E363" s="19"/>
    </row>
    <row r="364" spans="1:5" outlineLevel="1" x14ac:dyDescent="0.2">
      <c r="A364" s="16"/>
      <c r="B364" s="17" t="s">
        <v>579</v>
      </c>
      <c r="C364" s="18"/>
      <c r="D364" s="18"/>
      <c r="E364" s="19"/>
    </row>
    <row r="365" spans="1:5" outlineLevel="1" x14ac:dyDescent="0.2">
      <c r="A365" s="11"/>
      <c r="B365" s="12" t="s">
        <v>580</v>
      </c>
      <c r="C365" s="13">
        <f>C361-C363-C364</f>
        <v>1418000</v>
      </c>
      <c r="D365" s="13">
        <f>D361-D363-D364</f>
        <v>787311.3</v>
      </c>
      <c r="E365" s="30">
        <f>D365/C365</f>
        <v>0.55522658674189007</v>
      </c>
    </row>
    <row r="366" spans="1:5" ht="48" outlineLevel="2" x14ac:dyDescent="0.2">
      <c r="A366" s="8" t="s">
        <v>527</v>
      </c>
      <c r="B366" s="9" t="s">
        <v>528</v>
      </c>
      <c r="C366" s="10">
        <v>1418000</v>
      </c>
      <c r="D366" s="10">
        <v>787311.3</v>
      </c>
      <c r="E366" s="21">
        <f t="shared" si="6"/>
        <v>0.55522658674189007</v>
      </c>
    </row>
    <row r="367" spans="1:5" outlineLevel="7" x14ac:dyDescent="0.2">
      <c r="A367" s="22" t="s">
        <v>529</v>
      </c>
      <c r="B367" s="23" t="s">
        <v>530</v>
      </c>
      <c r="C367" s="24">
        <v>1418000</v>
      </c>
      <c r="D367" s="24">
        <v>787311.3</v>
      </c>
      <c r="E367" s="29">
        <f t="shared" si="6"/>
        <v>0.55522658674189007</v>
      </c>
    </row>
    <row r="368" spans="1:5" ht="36" outlineLevel="1" x14ac:dyDescent="0.2">
      <c r="A368" s="43" t="s">
        <v>531</v>
      </c>
      <c r="B368" s="44" t="s">
        <v>532</v>
      </c>
      <c r="C368" s="45">
        <v>3930000</v>
      </c>
      <c r="D368" s="45">
        <v>2412754</v>
      </c>
      <c r="E368" s="47">
        <f t="shared" si="6"/>
        <v>0.61393231552162852</v>
      </c>
    </row>
    <row r="369" spans="1:5" outlineLevel="1" x14ac:dyDescent="0.2">
      <c r="A369" s="11"/>
      <c r="B369" s="12" t="s">
        <v>577</v>
      </c>
      <c r="C369" s="13"/>
      <c r="D369" s="13"/>
      <c r="E369" s="15"/>
    </row>
    <row r="370" spans="1:5" outlineLevel="1" x14ac:dyDescent="0.2">
      <c r="A370" s="16"/>
      <c r="B370" s="17" t="s">
        <v>578</v>
      </c>
      <c r="C370" s="18"/>
      <c r="D370" s="18"/>
      <c r="E370" s="19"/>
    </row>
    <row r="371" spans="1:5" outlineLevel="1" x14ac:dyDescent="0.2">
      <c r="A371" s="16"/>
      <c r="B371" s="17" t="s">
        <v>579</v>
      </c>
      <c r="C371" s="18">
        <f>C375</f>
        <v>2832000</v>
      </c>
      <c r="D371" s="18">
        <f>D375</f>
        <v>1888000</v>
      </c>
      <c r="E371" s="19">
        <f>D371/C371</f>
        <v>0.66666666666666663</v>
      </c>
    </row>
    <row r="372" spans="1:5" outlineLevel="1" x14ac:dyDescent="0.2">
      <c r="A372" s="11"/>
      <c r="B372" s="12" t="s">
        <v>580</v>
      </c>
      <c r="C372" s="13">
        <f>C368-C370-C371</f>
        <v>1098000</v>
      </c>
      <c r="D372" s="13">
        <f>D368-D370-D371</f>
        <v>524754</v>
      </c>
      <c r="E372" s="30">
        <f>D372/C372</f>
        <v>0.47791803278688527</v>
      </c>
    </row>
    <row r="373" spans="1:5" ht="48" outlineLevel="2" x14ac:dyDescent="0.2">
      <c r="A373" s="8" t="s">
        <v>533</v>
      </c>
      <c r="B373" s="9" t="s">
        <v>534</v>
      </c>
      <c r="C373" s="10">
        <v>3930000</v>
      </c>
      <c r="D373" s="10">
        <v>2412754</v>
      </c>
      <c r="E373" s="21">
        <f t="shared" si="6"/>
        <v>0.61393231552162852</v>
      </c>
    </row>
    <row r="374" spans="1:5" ht="48" outlineLevel="7" x14ac:dyDescent="0.2">
      <c r="A374" s="22" t="s">
        <v>535</v>
      </c>
      <c r="B374" s="23" t="s">
        <v>536</v>
      </c>
      <c r="C374" s="24">
        <v>1098000</v>
      </c>
      <c r="D374" s="24">
        <v>524754</v>
      </c>
      <c r="E374" s="34">
        <f t="shared" si="6"/>
        <v>0.47791803278688527</v>
      </c>
    </row>
    <row r="375" spans="1:5" ht="24" outlineLevel="7" x14ac:dyDescent="0.2">
      <c r="A375" s="22" t="s">
        <v>537</v>
      </c>
      <c r="B375" s="23" t="s">
        <v>538</v>
      </c>
      <c r="C375" s="24">
        <v>2832000</v>
      </c>
      <c r="D375" s="24">
        <v>1888000</v>
      </c>
      <c r="E375" s="27">
        <f t="shared" si="6"/>
        <v>0.66666666666666663</v>
      </c>
    </row>
    <row r="376" spans="1:5" ht="24" outlineLevel="1" x14ac:dyDescent="0.2">
      <c r="A376" s="43" t="s">
        <v>539</v>
      </c>
      <c r="B376" s="44" t="s">
        <v>540</v>
      </c>
      <c r="C376" s="45">
        <v>1300000</v>
      </c>
      <c r="D376" s="45">
        <v>0</v>
      </c>
      <c r="E376" s="47">
        <f t="shared" si="6"/>
        <v>0</v>
      </c>
    </row>
    <row r="377" spans="1:5" outlineLevel="1" x14ac:dyDescent="0.2">
      <c r="A377" s="11"/>
      <c r="B377" s="12" t="s">
        <v>577</v>
      </c>
      <c r="C377" s="13"/>
      <c r="D377" s="13"/>
      <c r="E377" s="15"/>
    </row>
    <row r="378" spans="1:5" outlineLevel="1" x14ac:dyDescent="0.2">
      <c r="A378" s="16"/>
      <c r="B378" s="17" t="s">
        <v>578</v>
      </c>
      <c r="C378" s="18"/>
      <c r="D378" s="18"/>
      <c r="E378" s="19"/>
    </row>
    <row r="379" spans="1:5" outlineLevel="1" x14ac:dyDescent="0.2">
      <c r="A379" s="16"/>
      <c r="B379" s="17" t="s">
        <v>579</v>
      </c>
      <c r="C379" s="18"/>
      <c r="D379" s="18"/>
      <c r="E379" s="19"/>
    </row>
    <row r="380" spans="1:5" outlineLevel="1" x14ac:dyDescent="0.2">
      <c r="A380" s="11"/>
      <c r="B380" s="12" t="s">
        <v>580</v>
      </c>
      <c r="C380" s="13">
        <f>C376-C378-C379</f>
        <v>1300000</v>
      </c>
      <c r="D380" s="13">
        <f>D376-D378-D379</f>
        <v>0</v>
      </c>
      <c r="E380" s="30">
        <f>D380/C380</f>
        <v>0</v>
      </c>
    </row>
    <row r="381" spans="1:5" ht="36" outlineLevel="2" x14ac:dyDescent="0.2">
      <c r="A381" s="8" t="s">
        <v>541</v>
      </c>
      <c r="B381" s="9" t="s">
        <v>542</v>
      </c>
      <c r="C381" s="10">
        <v>1300000</v>
      </c>
      <c r="D381" s="10">
        <v>0</v>
      </c>
      <c r="E381" s="21">
        <f t="shared" si="6"/>
        <v>0</v>
      </c>
    </row>
    <row r="382" spans="1:5" ht="24" outlineLevel="7" x14ac:dyDescent="0.2">
      <c r="A382" s="22" t="s">
        <v>543</v>
      </c>
      <c r="B382" s="23" t="s">
        <v>544</v>
      </c>
      <c r="C382" s="24">
        <v>1300000</v>
      </c>
      <c r="D382" s="24">
        <v>0</v>
      </c>
      <c r="E382" s="28">
        <f t="shared" si="6"/>
        <v>0</v>
      </c>
    </row>
    <row r="383" spans="1:5" ht="24" x14ac:dyDescent="0.2">
      <c r="A383" s="43" t="s">
        <v>545</v>
      </c>
      <c r="B383" s="44" t="s">
        <v>546</v>
      </c>
      <c r="C383" s="45">
        <v>131884500</v>
      </c>
      <c r="D383" s="45">
        <v>116442137.16</v>
      </c>
      <c r="E383" s="47">
        <f t="shared" si="6"/>
        <v>0.88290994893258867</v>
      </c>
    </row>
    <row r="384" spans="1:5" x14ac:dyDescent="0.2">
      <c r="A384" s="11"/>
      <c r="B384" s="12" t="s">
        <v>577</v>
      </c>
      <c r="C384" s="13"/>
      <c r="D384" s="13"/>
      <c r="E384" s="15"/>
    </row>
    <row r="385" spans="1:5" x14ac:dyDescent="0.2">
      <c r="A385" s="16"/>
      <c r="B385" s="17" t="s">
        <v>578</v>
      </c>
      <c r="C385" s="18"/>
      <c r="D385" s="18"/>
      <c r="E385" s="19"/>
    </row>
    <row r="386" spans="1:5" x14ac:dyDescent="0.2">
      <c r="A386" s="16"/>
      <c r="B386" s="17" t="s">
        <v>579</v>
      </c>
      <c r="C386" s="18">
        <f>C391</f>
        <v>116364700</v>
      </c>
      <c r="D386" s="18">
        <f>D391</f>
        <v>104728230</v>
      </c>
      <c r="E386" s="19">
        <f t="shared" ref="E386:E387" si="7">D386/C386</f>
        <v>0.9</v>
      </c>
    </row>
    <row r="387" spans="1:5" x14ac:dyDescent="0.2">
      <c r="A387" s="11"/>
      <c r="B387" s="12" t="s">
        <v>580</v>
      </c>
      <c r="C387" s="13">
        <f>C383-C385-C386</f>
        <v>15519800</v>
      </c>
      <c r="D387" s="13">
        <f>D383-D385-D386</f>
        <v>11713907.159999996</v>
      </c>
      <c r="E387" s="30">
        <f t="shared" si="7"/>
        <v>0.75477178571888792</v>
      </c>
    </row>
    <row r="388" spans="1:5" ht="24" outlineLevel="1" x14ac:dyDescent="0.2">
      <c r="A388" s="8" t="s">
        <v>547</v>
      </c>
      <c r="B388" s="9" t="s">
        <v>548</v>
      </c>
      <c r="C388" s="10">
        <v>15119800</v>
      </c>
      <c r="D388" s="10">
        <v>11696050</v>
      </c>
      <c r="E388" s="21">
        <f t="shared" si="6"/>
        <v>0.7735585126787391</v>
      </c>
    </row>
    <row r="389" spans="1:5" ht="24" outlineLevel="7" x14ac:dyDescent="0.2">
      <c r="A389" s="22" t="s">
        <v>549</v>
      </c>
      <c r="B389" s="23" t="s">
        <v>550</v>
      </c>
      <c r="C389" s="24">
        <v>15119800</v>
      </c>
      <c r="D389" s="24">
        <v>11696050</v>
      </c>
      <c r="E389" s="28">
        <f t="shared" si="6"/>
        <v>0.7735585126787391</v>
      </c>
    </row>
    <row r="390" spans="1:5" ht="24" outlineLevel="1" x14ac:dyDescent="0.2">
      <c r="A390" s="8" t="s">
        <v>551</v>
      </c>
      <c r="B390" s="9" t="s">
        <v>552</v>
      </c>
      <c r="C390" s="10">
        <v>116364700</v>
      </c>
      <c r="D390" s="10">
        <v>104728230</v>
      </c>
      <c r="E390" s="21">
        <f t="shared" si="6"/>
        <v>0.9</v>
      </c>
    </row>
    <row r="391" spans="1:5" ht="36" outlineLevel="7" x14ac:dyDescent="0.2">
      <c r="A391" s="22" t="s">
        <v>553</v>
      </c>
      <c r="B391" s="23" t="s">
        <v>554</v>
      </c>
      <c r="C391" s="24">
        <v>116364700</v>
      </c>
      <c r="D391" s="24">
        <v>104728230</v>
      </c>
      <c r="E391" s="28">
        <f t="shared" si="6"/>
        <v>0.9</v>
      </c>
    </row>
    <row r="392" spans="1:5" outlineLevel="1" x14ac:dyDescent="0.2">
      <c r="A392" s="8" t="s">
        <v>555</v>
      </c>
      <c r="B392" s="9" t="s">
        <v>556</v>
      </c>
      <c r="C392" s="10">
        <v>400000</v>
      </c>
      <c r="D392" s="10">
        <v>17857.16</v>
      </c>
      <c r="E392" s="7">
        <f t="shared" si="6"/>
        <v>4.4642899999999999E-2</v>
      </c>
    </row>
    <row r="393" spans="1:5" outlineLevel="7" x14ac:dyDescent="0.2">
      <c r="A393" s="22" t="s">
        <v>557</v>
      </c>
      <c r="B393" s="23" t="s">
        <v>558</v>
      </c>
      <c r="C393" s="24">
        <v>400000</v>
      </c>
      <c r="D393" s="24">
        <v>17857.16</v>
      </c>
      <c r="E393" s="29">
        <f t="shared" si="6"/>
        <v>4.4642899999999999E-2</v>
      </c>
    </row>
    <row r="394" spans="1:5" ht="48" x14ac:dyDescent="0.2">
      <c r="A394" s="43" t="s">
        <v>559</v>
      </c>
      <c r="B394" s="44" t="s">
        <v>560</v>
      </c>
      <c r="C394" s="45">
        <v>1888830</v>
      </c>
      <c r="D394" s="45">
        <v>1040945.16</v>
      </c>
      <c r="E394" s="47">
        <f t="shared" si="6"/>
        <v>0.55110579565127615</v>
      </c>
    </row>
    <row r="395" spans="1:5" x14ac:dyDescent="0.2">
      <c r="A395" s="11"/>
      <c r="B395" s="12" t="s">
        <v>577</v>
      </c>
      <c r="C395" s="13"/>
      <c r="D395" s="13"/>
      <c r="E395" s="39"/>
    </row>
    <row r="396" spans="1:5" x14ac:dyDescent="0.2">
      <c r="A396" s="16"/>
      <c r="B396" s="17" t="s">
        <v>578</v>
      </c>
      <c r="C396" s="18"/>
      <c r="D396" s="18"/>
      <c r="E396" s="19"/>
    </row>
    <row r="397" spans="1:5" x14ac:dyDescent="0.2">
      <c r="A397" s="16"/>
      <c r="B397" s="17" t="s">
        <v>579</v>
      </c>
      <c r="C397" s="18"/>
      <c r="D397" s="18"/>
      <c r="E397" s="19"/>
    </row>
    <row r="398" spans="1:5" x14ac:dyDescent="0.2">
      <c r="A398" s="11"/>
      <c r="B398" s="12" t="s">
        <v>580</v>
      </c>
      <c r="C398" s="13">
        <f>C394-C396-C397</f>
        <v>1888830</v>
      </c>
      <c r="D398" s="13">
        <f>D394-D396-D397</f>
        <v>1040945.16</v>
      </c>
      <c r="E398" s="20">
        <f>D398/C398</f>
        <v>0.55110579565127615</v>
      </c>
    </row>
    <row r="399" spans="1:5" ht="36" outlineLevel="1" x14ac:dyDescent="0.2">
      <c r="A399" s="8" t="s">
        <v>561</v>
      </c>
      <c r="B399" s="9" t="s">
        <v>562</v>
      </c>
      <c r="C399" s="10">
        <v>403850</v>
      </c>
      <c r="D399" s="10">
        <v>214520.16</v>
      </c>
      <c r="E399" s="21">
        <f t="shared" si="6"/>
        <v>0.53118771821220756</v>
      </c>
    </row>
    <row r="400" spans="1:5" ht="24" outlineLevel="7" x14ac:dyDescent="0.2">
      <c r="A400" s="22" t="s">
        <v>563</v>
      </c>
      <c r="B400" s="23" t="s">
        <v>564</v>
      </c>
      <c r="C400" s="24">
        <v>403850</v>
      </c>
      <c r="D400" s="24">
        <v>214520.16</v>
      </c>
      <c r="E400" s="28">
        <f t="shared" si="6"/>
        <v>0.53118771821220756</v>
      </c>
    </row>
    <row r="401" spans="1:5" ht="24" outlineLevel="1" x14ac:dyDescent="0.2">
      <c r="A401" s="8" t="s">
        <v>565</v>
      </c>
      <c r="B401" s="9" t="s">
        <v>566</v>
      </c>
      <c r="C401" s="10">
        <v>550000</v>
      </c>
      <c r="D401" s="10">
        <v>550000</v>
      </c>
      <c r="E401" s="21">
        <f t="shared" si="6"/>
        <v>1</v>
      </c>
    </row>
    <row r="402" spans="1:5" ht="48" outlineLevel="7" x14ac:dyDescent="0.2">
      <c r="A402" s="22" t="s">
        <v>567</v>
      </c>
      <c r="B402" s="23" t="s">
        <v>568</v>
      </c>
      <c r="C402" s="24">
        <v>550000</v>
      </c>
      <c r="D402" s="24">
        <v>550000</v>
      </c>
      <c r="E402" s="28">
        <f t="shared" si="6"/>
        <v>1</v>
      </c>
    </row>
    <row r="403" spans="1:5" outlineLevel="1" x14ac:dyDescent="0.2">
      <c r="A403" s="8" t="s">
        <v>569</v>
      </c>
      <c r="B403" s="9" t="s">
        <v>570</v>
      </c>
      <c r="C403" s="10">
        <v>5100</v>
      </c>
      <c r="D403" s="10">
        <v>3825</v>
      </c>
      <c r="E403" s="21">
        <f t="shared" si="6"/>
        <v>0.75</v>
      </c>
    </row>
    <row r="404" spans="1:5" outlineLevel="7" x14ac:dyDescent="0.2">
      <c r="A404" s="22" t="s">
        <v>571</v>
      </c>
      <c r="B404" s="23" t="s">
        <v>572</v>
      </c>
      <c r="C404" s="24">
        <v>5100</v>
      </c>
      <c r="D404" s="24">
        <v>3825</v>
      </c>
      <c r="E404" s="28">
        <f t="shared" si="6"/>
        <v>0.75</v>
      </c>
    </row>
    <row r="405" spans="1:5" ht="24" outlineLevel="1" x14ac:dyDescent="0.2">
      <c r="A405" s="8" t="s">
        <v>573</v>
      </c>
      <c r="B405" s="9" t="s">
        <v>574</v>
      </c>
      <c r="C405" s="10">
        <v>929880</v>
      </c>
      <c r="D405" s="10">
        <v>272600</v>
      </c>
      <c r="E405" s="21">
        <f t="shared" si="6"/>
        <v>0.29315610616423626</v>
      </c>
    </row>
    <row r="406" spans="1:5" ht="24" outlineLevel="7" x14ac:dyDescent="0.2">
      <c r="A406" s="22" t="s">
        <v>575</v>
      </c>
      <c r="B406" s="23" t="s">
        <v>576</v>
      </c>
      <c r="C406" s="24">
        <v>929880</v>
      </c>
      <c r="D406" s="24">
        <v>272600</v>
      </c>
      <c r="E406" s="28">
        <f t="shared" si="6"/>
        <v>0.29315610616423626</v>
      </c>
    </row>
    <row r="407" spans="1:5" ht="12.75" customHeight="1" x14ac:dyDescent="0.2">
      <c r="A407" s="48" t="s">
        <v>1</v>
      </c>
      <c r="B407" s="49"/>
      <c r="C407" s="50">
        <v>3075408351.2199998</v>
      </c>
      <c r="D407" s="50">
        <v>2038000901.5699999</v>
      </c>
      <c r="E407" s="46">
        <f t="shared" si="6"/>
        <v>0.66267651928614124</v>
      </c>
    </row>
    <row r="408" spans="1:5" ht="12.75" customHeight="1" x14ac:dyDescent="0.2">
      <c r="A408" s="40"/>
      <c r="B408" s="40"/>
      <c r="C408" s="40"/>
      <c r="D408" s="40"/>
      <c r="E408" s="40"/>
    </row>
  </sheetData>
  <mergeCells count="2">
    <mergeCell ref="A2:E2"/>
    <mergeCell ref="A3:E3"/>
  </mergeCells>
  <pageMargins left="0.74803149606299213" right="0" top="0.39370078740157483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shepelevich_ga</cp:lastModifiedBy>
  <cp:lastPrinted>2020-11-11T06:18:58Z</cp:lastPrinted>
  <dcterms:created xsi:type="dcterms:W3CDTF">2020-10-05T12:12:39Z</dcterms:created>
  <dcterms:modified xsi:type="dcterms:W3CDTF">2021-01-13T08:08:18Z</dcterms:modified>
</cp:coreProperties>
</file>